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namedSheetViews/namedSheetView1.xml" ContentType="application/vnd.ms-excel.namedsheetview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https://jbbgovco-my.sharepoint.com/personal/aalejo_jbb_gov_co/Documents/CTO-242-2026/012. Riesgos JBB/02. MRGestion-MRSDI/00. Cierre 2025/01. Info OCI/"/>
    </mc:Choice>
  </mc:AlternateContent>
  <xr:revisionPtr revIDLastSave="6876" documentId="8_{DB0A5AB5-B71F-4B4D-9F9A-2CECA503691A}" xr6:coauthVersionLast="47" xr6:coauthVersionMax="47" xr10:uidLastSave="{4E4F1555-6512-40B1-9C19-768967A2D3A7}"/>
  <bookViews>
    <workbookView xWindow="-120" yWindow="-120" windowWidth="29040" windowHeight="15720" firstSheet="1" activeTab="1" xr2:uid="{00000000-000D-0000-FFFF-FFFF00000000}"/>
  </bookViews>
  <sheets>
    <sheet name="Clasificación Riesgo" sheetId="7" state="hidden" r:id="rId1"/>
    <sheet name="MRGestion III cuatri 2025" sheetId="21" r:id="rId2"/>
    <sheet name="Eval. Diseño y Ejec MRG" sheetId="8" r:id="rId3"/>
  </sheets>
  <definedNames>
    <definedName name="_xlnm._FilterDatabase" localSheetId="2" hidden="1">'Eval. Diseño y Ejec MRG'!$A$5:$AA$77</definedName>
    <definedName name="_xlnm._FilterDatabase" localSheetId="1" hidden="1">'MRGestion III cuatri 2025'!$A$8:$AJ$80</definedName>
    <definedName name="_xlnm.Print_Area" localSheetId="2">'Eval. Diseño y Ejec MRG'!$A$1:$AB$77</definedName>
    <definedName name="_xlnm.Print_Area" localSheetId="1">'MRGestion III cuatri 2025'!$A$1:$AJ$82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48" i="8" l="1"/>
  <c r="AA16" i="8"/>
  <c r="AA62" i="8"/>
  <c r="AA61" i="8"/>
  <c r="AA9" i="8"/>
  <c r="Y22" i="8"/>
  <c r="AB7" i="8"/>
  <c r="AB8" i="8"/>
  <c r="AB9" i="8"/>
  <c r="AB10" i="8"/>
  <c r="AB11" i="8"/>
  <c r="AB12" i="8"/>
  <c r="AB13" i="8"/>
  <c r="AB14" i="8"/>
  <c r="AB15" i="8"/>
  <c r="AB16" i="8"/>
  <c r="AB17" i="8"/>
  <c r="AB18" i="8"/>
  <c r="AB19" i="8"/>
  <c r="AB20" i="8"/>
  <c r="AB21" i="8"/>
  <c r="AB22" i="8"/>
  <c r="AB23" i="8"/>
  <c r="AB24" i="8"/>
  <c r="AB25" i="8"/>
  <c r="AB26" i="8"/>
  <c r="AB27" i="8"/>
  <c r="AB28" i="8"/>
  <c r="AB29" i="8"/>
  <c r="AB30" i="8"/>
  <c r="AB31" i="8"/>
  <c r="AB32" i="8"/>
  <c r="AB33" i="8"/>
  <c r="AB34" i="8"/>
  <c r="AB35" i="8"/>
  <c r="AB36" i="8"/>
  <c r="AB37" i="8"/>
  <c r="AB38" i="8"/>
  <c r="AB39" i="8"/>
  <c r="AB40" i="8"/>
  <c r="AB41" i="8"/>
  <c r="AB42" i="8"/>
  <c r="AB43" i="8"/>
  <c r="AB44" i="8"/>
  <c r="AB45" i="8"/>
  <c r="AB46" i="8"/>
  <c r="AB47" i="8"/>
  <c r="AB48" i="8"/>
  <c r="AB49" i="8"/>
  <c r="AB50" i="8"/>
  <c r="AB51" i="8"/>
  <c r="AB52" i="8"/>
  <c r="AB53" i="8"/>
  <c r="AB54" i="8"/>
  <c r="AB55" i="8"/>
  <c r="AB56" i="8"/>
  <c r="AB57" i="8"/>
  <c r="AB58" i="8"/>
  <c r="AB59" i="8"/>
  <c r="AB60" i="8"/>
  <c r="AB61" i="8"/>
  <c r="AB62" i="8"/>
  <c r="AB63" i="8"/>
  <c r="AB64" i="8"/>
  <c r="AB65" i="8"/>
  <c r="AB66" i="8"/>
  <c r="AB67" i="8"/>
  <c r="AB68" i="8"/>
  <c r="AB69" i="8"/>
  <c r="AB70" i="8"/>
  <c r="AB71" i="8"/>
  <c r="AB72" i="8"/>
  <c r="AB73" i="8"/>
  <c r="AB74" i="8"/>
  <c r="AB75" i="8"/>
  <c r="AB76" i="8"/>
  <c r="AB77" i="8"/>
  <c r="L1" i="8"/>
  <c r="N1" i="8"/>
  <c r="P1" i="8"/>
  <c r="R1" i="8"/>
  <c r="H6" i="8"/>
  <c r="J6" i="8"/>
  <c r="L6" i="8"/>
  <c r="N6" i="8"/>
  <c r="P6" i="8"/>
  <c r="R6" i="8"/>
  <c r="H7" i="8"/>
  <c r="J7" i="8"/>
  <c r="L7" i="8"/>
  <c r="N7" i="8"/>
  <c r="P7" i="8"/>
  <c r="R7" i="8"/>
  <c r="H8" i="8"/>
  <c r="J8" i="8"/>
  <c r="L8" i="8"/>
  <c r="N8" i="8"/>
  <c r="P8" i="8"/>
  <c r="R8" i="8"/>
  <c r="H9" i="8"/>
  <c r="J9" i="8"/>
  <c r="L9" i="8"/>
  <c r="N9" i="8"/>
  <c r="P9" i="8"/>
  <c r="R9" i="8"/>
  <c r="H10" i="8"/>
  <c r="J10" i="8"/>
  <c r="L10" i="8"/>
  <c r="N10" i="8"/>
  <c r="P10" i="8"/>
  <c r="R10" i="8"/>
  <c r="H11" i="8"/>
  <c r="J11" i="8"/>
  <c r="L11" i="8"/>
  <c r="N11" i="8"/>
  <c r="P11" i="8"/>
  <c r="R11" i="8"/>
  <c r="H12" i="8"/>
  <c r="J12" i="8"/>
  <c r="L12" i="8"/>
  <c r="N12" i="8"/>
  <c r="P12" i="8"/>
  <c r="R12" i="8"/>
  <c r="H13" i="8"/>
  <c r="J13" i="8"/>
  <c r="L13" i="8"/>
  <c r="N13" i="8"/>
  <c r="P13" i="8"/>
  <c r="R13" i="8"/>
  <c r="H14" i="8"/>
  <c r="J14" i="8"/>
  <c r="L14" i="8"/>
  <c r="N14" i="8"/>
  <c r="P14" i="8"/>
  <c r="R14" i="8"/>
  <c r="H15" i="8"/>
  <c r="J15" i="8"/>
  <c r="L15" i="8"/>
  <c r="N15" i="8"/>
  <c r="P15" i="8"/>
  <c r="R15" i="8"/>
  <c r="H16" i="8"/>
  <c r="J16" i="8"/>
  <c r="L16" i="8"/>
  <c r="N16" i="8"/>
  <c r="P16" i="8"/>
  <c r="R16" i="8"/>
  <c r="H17" i="8"/>
  <c r="J17" i="8"/>
  <c r="L17" i="8"/>
  <c r="N17" i="8"/>
  <c r="P17" i="8"/>
  <c r="R17" i="8"/>
  <c r="H18" i="8"/>
  <c r="J18" i="8"/>
  <c r="L18" i="8"/>
  <c r="N18" i="8"/>
  <c r="P18" i="8"/>
  <c r="R18" i="8"/>
  <c r="H19" i="8"/>
  <c r="J19" i="8"/>
  <c r="L19" i="8"/>
  <c r="N19" i="8"/>
  <c r="P19" i="8"/>
  <c r="R19" i="8"/>
  <c r="H20" i="8"/>
  <c r="J20" i="8"/>
  <c r="L20" i="8"/>
  <c r="N20" i="8"/>
  <c r="P20" i="8"/>
  <c r="R20" i="8"/>
  <c r="H21" i="8"/>
  <c r="J21" i="8"/>
  <c r="L21" i="8"/>
  <c r="N21" i="8"/>
  <c r="P21" i="8"/>
  <c r="R21" i="8"/>
  <c r="H22" i="8"/>
  <c r="J22" i="8"/>
  <c r="L22" i="8"/>
  <c r="N22" i="8"/>
  <c r="P22" i="8"/>
  <c r="R22" i="8"/>
  <c r="H23" i="8"/>
  <c r="J23" i="8"/>
  <c r="L23" i="8"/>
  <c r="N23" i="8"/>
  <c r="P23" i="8"/>
  <c r="R23" i="8"/>
  <c r="H24" i="8"/>
  <c r="J24" i="8"/>
  <c r="L24" i="8"/>
  <c r="N24" i="8"/>
  <c r="P24" i="8"/>
  <c r="R24" i="8"/>
  <c r="H25" i="8"/>
  <c r="J25" i="8"/>
  <c r="L25" i="8"/>
  <c r="N25" i="8"/>
  <c r="P25" i="8"/>
  <c r="R25" i="8"/>
  <c r="H26" i="8"/>
  <c r="J26" i="8"/>
  <c r="L26" i="8"/>
  <c r="N26" i="8"/>
  <c r="P26" i="8"/>
  <c r="R26" i="8"/>
  <c r="H27" i="8"/>
  <c r="J27" i="8"/>
  <c r="L27" i="8"/>
  <c r="N27" i="8"/>
  <c r="P27" i="8"/>
  <c r="R27" i="8"/>
  <c r="H28" i="8"/>
  <c r="J28" i="8"/>
  <c r="L28" i="8"/>
  <c r="N28" i="8"/>
  <c r="P28" i="8"/>
  <c r="R28" i="8"/>
  <c r="H29" i="8"/>
  <c r="J29" i="8"/>
  <c r="L29" i="8"/>
  <c r="N29" i="8"/>
  <c r="P29" i="8"/>
  <c r="R29" i="8"/>
  <c r="H30" i="8"/>
  <c r="J30" i="8"/>
  <c r="L30" i="8"/>
  <c r="N30" i="8"/>
  <c r="P30" i="8"/>
  <c r="R30" i="8"/>
  <c r="H31" i="8"/>
  <c r="J31" i="8"/>
  <c r="L31" i="8"/>
  <c r="N31" i="8"/>
  <c r="P31" i="8"/>
  <c r="R31" i="8"/>
  <c r="H36" i="8"/>
  <c r="J36" i="8"/>
  <c r="L36" i="8"/>
  <c r="N36" i="8"/>
  <c r="P36" i="8"/>
  <c r="R36" i="8"/>
  <c r="H37" i="8"/>
  <c r="J37" i="8"/>
  <c r="L37" i="8"/>
  <c r="N37" i="8"/>
  <c r="P37" i="8"/>
  <c r="R37" i="8"/>
  <c r="H38" i="8"/>
  <c r="J38" i="8"/>
  <c r="L38" i="8"/>
  <c r="N38" i="8"/>
  <c r="P38" i="8"/>
  <c r="R38" i="8"/>
  <c r="H39" i="8"/>
  <c r="J39" i="8"/>
  <c r="L39" i="8"/>
  <c r="N39" i="8"/>
  <c r="P39" i="8"/>
  <c r="R39" i="8"/>
  <c r="H42" i="8"/>
  <c r="J42" i="8"/>
  <c r="L42" i="8"/>
  <c r="N42" i="8"/>
  <c r="P42" i="8"/>
  <c r="R42" i="8"/>
  <c r="H43" i="8"/>
  <c r="J43" i="8"/>
  <c r="L43" i="8"/>
  <c r="N43" i="8"/>
  <c r="P43" i="8"/>
  <c r="R43" i="8"/>
  <c r="H44" i="8"/>
  <c r="J44" i="8"/>
  <c r="L44" i="8"/>
  <c r="N44" i="8"/>
  <c r="P44" i="8"/>
  <c r="R44" i="8"/>
  <c r="H45" i="8"/>
  <c r="J45" i="8"/>
  <c r="L45" i="8"/>
  <c r="N45" i="8"/>
  <c r="P45" i="8"/>
  <c r="R45" i="8"/>
  <c r="H46" i="8"/>
  <c r="J46" i="8"/>
  <c r="L46" i="8"/>
  <c r="N46" i="8"/>
  <c r="P46" i="8"/>
  <c r="R46" i="8"/>
  <c r="H47" i="8"/>
  <c r="J47" i="8"/>
  <c r="L47" i="8"/>
  <c r="N47" i="8"/>
  <c r="P47" i="8"/>
  <c r="R47" i="8"/>
  <c r="H48" i="8"/>
  <c r="J48" i="8"/>
  <c r="L48" i="8"/>
  <c r="N48" i="8"/>
  <c r="P48" i="8"/>
  <c r="R48" i="8"/>
  <c r="H49" i="8"/>
  <c r="J49" i="8"/>
  <c r="L49" i="8"/>
  <c r="N49" i="8"/>
  <c r="P49" i="8"/>
  <c r="R49" i="8"/>
  <c r="H50" i="8"/>
  <c r="J50" i="8"/>
  <c r="L50" i="8"/>
  <c r="N50" i="8"/>
  <c r="P50" i="8"/>
  <c r="R50" i="8"/>
  <c r="H51" i="8"/>
  <c r="J51" i="8"/>
  <c r="L51" i="8"/>
  <c r="N51" i="8"/>
  <c r="P51" i="8"/>
  <c r="R51" i="8"/>
  <c r="H52" i="8"/>
  <c r="J52" i="8"/>
  <c r="L52" i="8"/>
  <c r="N52" i="8"/>
  <c r="P52" i="8"/>
  <c r="R52" i="8"/>
  <c r="H53" i="8"/>
  <c r="J53" i="8"/>
  <c r="L53" i="8"/>
  <c r="N53" i="8"/>
  <c r="P53" i="8"/>
  <c r="R53" i="8"/>
  <c r="H54" i="8"/>
  <c r="J54" i="8"/>
  <c r="L54" i="8"/>
  <c r="N54" i="8"/>
  <c r="P54" i="8"/>
  <c r="R54" i="8"/>
  <c r="H55" i="8"/>
  <c r="J55" i="8"/>
  <c r="L55" i="8"/>
  <c r="N55" i="8"/>
  <c r="P55" i="8"/>
  <c r="R55" i="8"/>
  <c r="H56" i="8"/>
  <c r="J56" i="8"/>
  <c r="L56" i="8"/>
  <c r="N56" i="8"/>
  <c r="P56" i="8"/>
  <c r="R56" i="8"/>
  <c r="H59" i="8"/>
  <c r="J59" i="8"/>
  <c r="L59" i="8"/>
  <c r="N59" i="8"/>
  <c r="P59" i="8"/>
  <c r="R59" i="8"/>
  <c r="H60" i="8"/>
  <c r="J60" i="8"/>
  <c r="L60" i="8"/>
  <c r="N60" i="8"/>
  <c r="P60" i="8"/>
  <c r="R60" i="8"/>
  <c r="H61" i="8"/>
  <c r="J61" i="8"/>
  <c r="L61" i="8"/>
  <c r="N61" i="8"/>
  <c r="P61" i="8"/>
  <c r="R61" i="8"/>
  <c r="H62" i="8"/>
  <c r="J62" i="8"/>
  <c r="L62" i="8"/>
  <c r="N62" i="8"/>
  <c r="P62" i="8"/>
  <c r="R62" i="8"/>
  <c r="H63" i="8"/>
  <c r="J63" i="8"/>
  <c r="L63" i="8"/>
  <c r="N63" i="8"/>
  <c r="P63" i="8"/>
  <c r="R63" i="8"/>
  <c r="H64" i="8"/>
  <c r="J64" i="8"/>
  <c r="L64" i="8"/>
  <c r="N64" i="8"/>
  <c r="P64" i="8"/>
  <c r="R64" i="8"/>
  <c r="H65" i="8"/>
  <c r="J65" i="8"/>
  <c r="L65" i="8"/>
  <c r="N65" i="8"/>
  <c r="P65" i="8"/>
  <c r="R65" i="8"/>
  <c r="H67" i="8"/>
  <c r="J67" i="8"/>
  <c r="L67" i="8"/>
  <c r="N67" i="8"/>
  <c r="P67" i="8"/>
  <c r="R67" i="8"/>
  <c r="H68" i="8"/>
  <c r="J68" i="8"/>
  <c r="L68" i="8"/>
  <c r="N68" i="8"/>
  <c r="P68" i="8"/>
  <c r="R68" i="8"/>
  <c r="H69" i="8"/>
  <c r="J69" i="8"/>
  <c r="L69" i="8"/>
  <c r="N69" i="8"/>
  <c r="P69" i="8"/>
  <c r="R69" i="8"/>
  <c r="H70" i="8"/>
  <c r="J70" i="8"/>
  <c r="L70" i="8"/>
  <c r="N70" i="8"/>
  <c r="P70" i="8"/>
  <c r="R70" i="8"/>
  <c r="H71" i="8"/>
  <c r="J71" i="8"/>
  <c r="L71" i="8"/>
  <c r="N71" i="8"/>
  <c r="P71" i="8"/>
  <c r="R71" i="8"/>
  <c r="H72" i="8"/>
  <c r="J72" i="8"/>
  <c r="L72" i="8"/>
  <c r="N72" i="8"/>
  <c r="P72" i="8"/>
  <c r="R72" i="8"/>
  <c r="H73" i="8"/>
  <c r="J73" i="8"/>
  <c r="L73" i="8"/>
  <c r="N73" i="8"/>
  <c r="P73" i="8"/>
  <c r="R73" i="8"/>
  <c r="H74" i="8"/>
  <c r="J74" i="8"/>
  <c r="L74" i="8"/>
  <c r="N74" i="8"/>
  <c r="P74" i="8"/>
  <c r="R74" i="8"/>
  <c r="H75" i="8"/>
  <c r="J75" i="8"/>
  <c r="L75" i="8"/>
  <c r="N75" i="8"/>
  <c r="P75" i="8"/>
  <c r="R75" i="8"/>
  <c r="H77" i="8"/>
  <c r="J77" i="8"/>
  <c r="L77" i="8"/>
  <c r="N77" i="8"/>
  <c r="P77" i="8"/>
  <c r="R77" i="8"/>
  <c r="AB6" i="8"/>
  <c r="Y77" i="8"/>
  <c r="Y76" i="8"/>
  <c r="Y75" i="8"/>
  <c r="Y74" i="8"/>
  <c r="Y73" i="8"/>
  <c r="Y72" i="8"/>
  <c r="Y71" i="8"/>
  <c r="Y70" i="8"/>
  <c r="Y69" i="8"/>
  <c r="Y68" i="8"/>
  <c r="Y67" i="8"/>
  <c r="Y66" i="8"/>
  <c r="Y65" i="8"/>
  <c r="Y64" i="8"/>
  <c r="Y63" i="8"/>
  <c r="Y62" i="8"/>
  <c r="Y61" i="8"/>
  <c r="Y60" i="8"/>
  <c r="Y59" i="8"/>
  <c r="Y58" i="8"/>
  <c r="Y57" i="8"/>
  <c r="Y56" i="8"/>
  <c r="Y55" i="8"/>
  <c r="Y54" i="8"/>
  <c r="Y53" i="8"/>
  <c r="Y52" i="8"/>
  <c r="Y51" i="8"/>
  <c r="Y50" i="8"/>
  <c r="Y49" i="8"/>
  <c r="Y48" i="8"/>
  <c r="Y47" i="8"/>
  <c r="Y46" i="8"/>
  <c r="Y45" i="8"/>
  <c r="Y44" i="8"/>
  <c r="Y43" i="8"/>
  <c r="Y42" i="8"/>
  <c r="Y41" i="8"/>
  <c r="Y40" i="8"/>
  <c r="Y39" i="8"/>
  <c r="Y38" i="8"/>
  <c r="Y37" i="8"/>
  <c r="Y36" i="8"/>
  <c r="Y35" i="8"/>
  <c r="Y34" i="8"/>
  <c r="Y33" i="8"/>
  <c r="Y32" i="8"/>
  <c r="Y31" i="8"/>
  <c r="Y30" i="8"/>
  <c r="Y29" i="8"/>
  <c r="Y28" i="8"/>
  <c r="Y27" i="8"/>
  <c r="Y26" i="8"/>
  <c r="Y25" i="8"/>
  <c r="Y24" i="8"/>
  <c r="Y23" i="8"/>
  <c r="Y21" i="8"/>
  <c r="Y20" i="8"/>
  <c r="Y19" i="8"/>
  <c r="Y18" i="8"/>
  <c r="Y17" i="8"/>
  <c r="Y16" i="8"/>
  <c r="Y15" i="8"/>
  <c r="Y14" i="8"/>
  <c r="Y13" i="8"/>
  <c r="Y12" i="8"/>
  <c r="Y11" i="8"/>
  <c r="Y10" i="8"/>
  <c r="Y9" i="8"/>
  <c r="Y8" i="8"/>
  <c r="Y7" i="8"/>
  <c r="Y6" i="8"/>
  <c r="V48" i="8"/>
  <c r="AA17" i="8"/>
  <c r="AA15" i="8"/>
  <c r="AA65" i="8" l="1"/>
  <c r="T52" i="8"/>
  <c r="AA39" i="8" l="1"/>
  <c r="AA76" i="8" l="1"/>
  <c r="AA66" i="8"/>
  <c r="AA77" i="8"/>
  <c r="AA7" i="8"/>
  <c r="AA8" i="8"/>
  <c r="AA10" i="8"/>
  <c r="AA11" i="8"/>
  <c r="AA12" i="8"/>
  <c r="AA13" i="8"/>
  <c r="AA14" i="8"/>
  <c r="AA18" i="8"/>
  <c r="AA19" i="8"/>
  <c r="AA20" i="8"/>
  <c r="AA21" i="8"/>
  <c r="AA22" i="8"/>
  <c r="AA23" i="8"/>
  <c r="AA24" i="8"/>
  <c r="AA25" i="8"/>
  <c r="AA26" i="8"/>
  <c r="AA27" i="8"/>
  <c r="AA28" i="8"/>
  <c r="AA29" i="8"/>
  <c r="AA30" i="8"/>
  <c r="AA31" i="8"/>
  <c r="AA32" i="8"/>
  <c r="AA33" i="8"/>
  <c r="AA34" i="8"/>
  <c r="AA35" i="8"/>
  <c r="AA36" i="8"/>
  <c r="AA37" i="8"/>
  <c r="AA38" i="8"/>
  <c r="AA40" i="8"/>
  <c r="AA41" i="8"/>
  <c r="AA42" i="8"/>
  <c r="AA43" i="8"/>
  <c r="AA44" i="8"/>
  <c r="AA45" i="8"/>
  <c r="AA46" i="8"/>
  <c r="AA47" i="8"/>
  <c r="AA49" i="8"/>
  <c r="AA50" i="8"/>
  <c r="AA51" i="8"/>
  <c r="AA52" i="8"/>
  <c r="AA53" i="8"/>
  <c r="AA54" i="8"/>
  <c r="AA55" i="8"/>
  <c r="AA56" i="8"/>
  <c r="AA57" i="8"/>
  <c r="AA58" i="8"/>
  <c r="AA59" i="8"/>
  <c r="AA60" i="8"/>
  <c r="AA63" i="8"/>
  <c r="AA64" i="8"/>
  <c r="AA67" i="8"/>
  <c r="AA68" i="8"/>
  <c r="AA69" i="8"/>
  <c r="AA70" i="8"/>
  <c r="AA71" i="8"/>
  <c r="AA72" i="8"/>
  <c r="AA73" i="8"/>
  <c r="AA74" i="8"/>
  <c r="AA75" i="8"/>
  <c r="AA6" i="8"/>
  <c r="V70" i="8" l="1"/>
  <c r="V69" i="8"/>
  <c r="V53" i="8"/>
  <c r="V51" i="8"/>
  <c r="V1" i="8"/>
  <c r="V17" i="8" s="1"/>
  <c r="T1" i="8"/>
  <c r="T48" i="8" s="1"/>
  <c r="W48" i="8" s="1"/>
  <c r="V67" i="8" l="1"/>
  <c r="T65" i="8"/>
  <c r="T17" i="8"/>
  <c r="W17" i="8" s="1"/>
  <c r="V39" i="8"/>
  <c r="V15" i="8"/>
  <c r="V65" i="8"/>
  <c r="T58" i="8"/>
  <c r="T74" i="8"/>
  <c r="T70" i="8"/>
  <c r="T66" i="8"/>
  <c r="T61" i="8"/>
  <c r="T56" i="8"/>
  <c r="T51" i="8"/>
  <c r="T46" i="8"/>
  <c r="T43" i="8"/>
  <c r="T39" i="8"/>
  <c r="T35" i="8"/>
  <c r="T31" i="8"/>
  <c r="T27" i="8"/>
  <c r="T23" i="8"/>
  <c r="T19" i="8"/>
  <c r="T14" i="8"/>
  <c r="T10" i="8"/>
  <c r="T6" i="8"/>
  <c r="T53" i="8"/>
  <c r="T40" i="8"/>
  <c r="T24" i="8"/>
  <c r="T7" i="8"/>
  <c r="T77" i="8"/>
  <c r="T73" i="8"/>
  <c r="T69" i="8"/>
  <c r="T64" i="8"/>
  <c r="T60" i="8"/>
  <c r="T55" i="8"/>
  <c r="T50" i="8"/>
  <c r="T45" i="8"/>
  <c r="T42" i="8"/>
  <c r="T38" i="8"/>
  <c r="T34" i="8"/>
  <c r="T30" i="8"/>
  <c r="T26" i="8"/>
  <c r="T22" i="8"/>
  <c r="T18" i="8"/>
  <c r="T13" i="8"/>
  <c r="T9" i="8"/>
  <c r="T32" i="8"/>
  <c r="T11" i="8"/>
  <c r="T76" i="8"/>
  <c r="T72" i="8"/>
  <c r="T68" i="8"/>
  <c r="T63" i="8"/>
  <c r="T59" i="8"/>
  <c r="T54" i="8"/>
  <c r="T49" i="8"/>
  <c r="T44" i="8"/>
  <c r="T41" i="8"/>
  <c r="T37" i="8"/>
  <c r="T33" i="8"/>
  <c r="T29" i="8"/>
  <c r="T25" i="8"/>
  <c r="T21" i="8"/>
  <c r="T16" i="8"/>
  <c r="T12" i="8"/>
  <c r="T8" i="8"/>
  <c r="T36" i="8"/>
  <c r="T20" i="8"/>
  <c r="T75" i="8"/>
  <c r="T71" i="8"/>
  <c r="T67" i="8"/>
  <c r="T62" i="8"/>
  <c r="T57" i="8"/>
  <c r="T47" i="8"/>
  <c r="T28" i="8"/>
  <c r="T15" i="8"/>
  <c r="V12" i="8"/>
  <c r="V30" i="8"/>
  <c r="V77" i="8"/>
  <c r="V24" i="8"/>
  <c r="V18" i="8"/>
  <c r="V49" i="8"/>
  <c r="V61" i="8"/>
  <c r="V22" i="8"/>
  <c r="V37" i="8"/>
  <c r="V74" i="8"/>
  <c r="V8" i="8"/>
  <c r="V27" i="8"/>
  <c r="V42" i="8"/>
  <c r="V9" i="8"/>
  <c r="V13" i="8"/>
  <c r="V19" i="8"/>
  <c r="V23" i="8"/>
  <c r="V28" i="8"/>
  <c r="V31" i="8"/>
  <c r="V38" i="8"/>
  <c r="V43" i="8"/>
  <c r="V45" i="8"/>
  <c r="V50" i="8"/>
  <c r="V54" i="8"/>
  <c r="V62" i="8"/>
  <c r="V71" i="8"/>
  <c r="V75" i="8"/>
  <c r="V6" i="8"/>
  <c r="V10" i="8"/>
  <c r="V14" i="8"/>
  <c r="V20" i="8"/>
  <c r="V25" i="8"/>
  <c r="V29" i="8"/>
  <c r="V46" i="8"/>
  <c r="V55" i="8"/>
  <c r="V59" i="8"/>
  <c r="V63" i="8"/>
  <c r="V68" i="8"/>
  <c r="V72" i="8"/>
  <c r="V7" i="8"/>
  <c r="V11" i="8"/>
  <c r="V16" i="8"/>
  <c r="V21" i="8"/>
  <c r="V26" i="8"/>
  <c r="V36" i="8"/>
  <c r="V44" i="8"/>
  <c r="V47" i="8"/>
  <c r="V52" i="8"/>
  <c r="V56" i="8"/>
  <c r="V60" i="8"/>
  <c r="V64" i="8"/>
  <c r="V73" i="8"/>
  <c r="W10" i="8" l="1"/>
  <c r="W39" i="8"/>
  <c r="W15" i="8"/>
  <c r="W65" i="8"/>
  <c r="W24" i="8"/>
  <c r="W20" i="8"/>
  <c r="W63" i="8"/>
  <c r="W54" i="8"/>
  <c r="W14" i="8"/>
  <c r="W71" i="8"/>
  <c r="W12" i="8"/>
  <c r="W22" i="8"/>
  <c r="W56" i="8"/>
  <c r="W72" i="8"/>
  <c r="W64" i="8"/>
  <c r="W23" i="8"/>
  <c r="W74" i="8"/>
  <c r="W9" i="8"/>
  <c r="W29" i="8"/>
  <c r="W38" i="8"/>
  <c r="W52" i="8"/>
  <c r="W44" i="8"/>
  <c r="W60" i="8"/>
  <c r="W59" i="8"/>
  <c r="W27" i="8"/>
  <c r="W8" i="8"/>
  <c r="W67" i="8"/>
  <c r="W21" i="8"/>
  <c r="W70" i="8"/>
  <c r="W36" i="8"/>
  <c r="W37" i="8"/>
  <c r="W25" i="8"/>
  <c r="W13" i="8"/>
  <c r="W26" i="8"/>
  <c r="W42" i="8"/>
  <c r="W62" i="8"/>
  <c r="W45" i="8"/>
  <c r="W31" i="8"/>
  <c r="W16" i="8"/>
  <c r="W53" i="8"/>
  <c r="W7" i="8"/>
  <c r="W68" i="8"/>
  <c r="W51" i="8"/>
  <c r="W18" i="8"/>
  <c r="W46" i="8"/>
  <c r="W19" i="8"/>
  <c r="W75" i="8"/>
  <c r="W43" i="8"/>
  <c r="W28" i="8"/>
  <c r="W11" i="8"/>
  <c r="W50" i="8"/>
  <c r="W69" i="8"/>
  <c r="W61" i="8"/>
  <c r="W30" i="8"/>
  <c r="W49" i="8"/>
  <c r="W47" i="8"/>
  <c r="W55" i="8"/>
  <c r="W77" i="8"/>
  <c r="W73" i="8"/>
  <c r="W6"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tc={836D855E-7AF3-4D03-BF59-65E77AED4735}</author>
  </authors>
  <commentList>
    <comment ref="G45" authorId="0" shapeId="0" xr:uid="{836D855E-7AF3-4D03-BF59-65E77AED4735}">
      <text>
        <t>[Comentario encadenado]
Su versión de Excel le permite leer este comentario encadenado; sin embargo, las ediciones que se apliquen se quitarán si el archivo se abre en una versión más reciente de Excel. Más información: https://go.microsoft.com/fwlink/?linkid=870924
Comentario:
    Esta como preventivo, pero al analizarlo según su diseño es DETECTIVO</t>
      </text>
    </comment>
  </commentList>
</comments>
</file>

<file path=xl/sharedStrings.xml><?xml version="1.0" encoding="utf-8"?>
<sst xmlns="http://schemas.openxmlformats.org/spreadsheetml/2006/main" count="3360" uniqueCount="978">
  <si>
    <t>Evaluación Clasificación del Riesgo por Factor</t>
  </si>
  <si>
    <t>Adecuado</t>
  </si>
  <si>
    <t>Observaciones OCI</t>
  </si>
  <si>
    <t>Recomendaciones OCI</t>
  </si>
  <si>
    <t>Estructura Riesgo</t>
  </si>
  <si>
    <t>No Adecuado</t>
  </si>
  <si>
    <t>No Riesgo</t>
  </si>
  <si>
    <t>PROCESO</t>
  </si>
  <si>
    <t>DESCRIPCION DEL RIESGO
(IMPACTO+CAUSA INMEDIATA+CAUSA RAIZ)</t>
  </si>
  <si>
    <t>CATEGORIA</t>
  </si>
  <si>
    <t>Clasificación del Riesgo</t>
  </si>
  <si>
    <t>R1APL</t>
  </si>
  <si>
    <t>Aplicación del Conocimiento</t>
  </si>
  <si>
    <t>Posibilidad de pérdida Económica y Reputacional Por demandas por parte de la ciudadania, y por  sanciones por parte de los entes de control sobre la no ejecución de los conceptos técnicos de manejo silvicultural  debido a la caída o  volcamiento de árboles generadores de riesgo en espacio público  ocasionando  la afectación en los bienes públicos y privados o sobre la calidad de vida humana por  la no ejecución de actividades de manejo silvicultural notificadas por la Secretaria Distrital de Ambiente</t>
  </si>
  <si>
    <t>Ejecución y 
administración de 
procesos</t>
  </si>
  <si>
    <t>Pérdidas derivadas de errores en la ejecución y administración de procesos</t>
  </si>
  <si>
    <t>N.A.</t>
  </si>
  <si>
    <t>R2APL</t>
  </si>
  <si>
    <t xml:space="preserve">Posibilidad de pérdida Económica y Reputacional por sanciones de entes de control  e inconformidad por parte de la ciudadania debido al uso de agroinsumos vencidos para el mantenimiento del arbolado y jardineria dentro y fuera de las instalaciones del Jardin Botánico </t>
  </si>
  <si>
    <t>Usuarios, 
productos y 
prácticas</t>
  </si>
  <si>
    <t>Fallas negligentes o involuntarias de las obligaciones frente a los usuarios y que 
impiden satisfacer una obligación profesional frente a éstos.</t>
  </si>
  <si>
    <t>R3APL</t>
  </si>
  <si>
    <t>Posibilidad de pérdida Reputacional por sanciones de entes de control  debido a demoras o desactualizacion en el cargue actividades de plantación, mantenimiento y manejo silvicultural en el aplicativo SIGAU</t>
  </si>
  <si>
    <r>
      <t xml:space="preserve">Evaluar la clasificación que puede corresponder a </t>
    </r>
    <r>
      <rPr>
        <i/>
        <sz val="10"/>
        <rFont val="Arial"/>
        <family val="2"/>
      </rPr>
      <t>"Ejecución y administración de 
procesos"</t>
    </r>
    <r>
      <rPr>
        <sz val="10"/>
        <rFont val="Arial"/>
        <family val="2"/>
      </rPr>
      <t xml:space="preserve">. Esta recomendación fue validada por la OAP con el Proceso responsable concluyendo que la categoria actual es la pertinente. </t>
    </r>
  </si>
  <si>
    <t>R4APL</t>
  </si>
  <si>
    <t>Posibilidad de pérdida Económica por perdida de material vegetal facturado o cargado en el sistema FACTORY debido a la baja rotación (no utilizacion) de material vegetal en algunas especies que se encuentran en tamaños aptos ser plantadas el cual es destinado a proyectos de Arbolado y Jardineria</t>
  </si>
  <si>
    <t>R1APR</t>
  </si>
  <si>
    <t>Apropiación del Conocimiento</t>
  </si>
  <si>
    <t>Posibilidad de pérdida Reputacional por inconformismo de parte de la ciudadanía debido a dificultades logisticas, tecnologicas, socioambientales, de orden público y por emergencias sanitarias, que impidan el desarrollo programado de las actividades de educación y participación ambiental del JBB</t>
  </si>
  <si>
    <t>R1CDI</t>
  </si>
  <si>
    <t>Control Disciplinario Interno</t>
  </si>
  <si>
    <t>Posibilidad de pérdida Reputacional por hallazgos encontrados por parte de la Oficina de Control Interno y sanciones de los entes de control externos  debido al incumplimiento en los términos de procesos disciplinarios a razon de deficiencia en el seguimiento del vencimiento de los terminos procesales</t>
  </si>
  <si>
    <t>R2CDI</t>
  </si>
  <si>
    <t>Posibilidad de pérdida Reputacional por sanciones disciplinarias realizadas por entes de control externo debido a la violación de la reserva sumarial por la inadecuada custodia de los expedientes</t>
  </si>
  <si>
    <t>R1DOC</t>
  </si>
  <si>
    <t>Gestión Documental</t>
  </si>
  <si>
    <t>Posibilidad de pérdida Reputacional por hallazgos de los entes de control internos y externos e inconformismo por parte de los procesos  debido al deterioro y pérdida de la información durante la ejecución de los procesos dentro de la Entidad por la ausencia o debilidades en el seguimiento y control por parte del proceso de gestión documental en los archivos de Gestión y el archivo Central.</t>
  </si>
  <si>
    <t>R1DYP</t>
  </si>
  <si>
    <t>Direccionamiento y Planeación</t>
  </si>
  <si>
    <t>Posibilidad de pérdida Reputacional y Económica por sanciones de los entes de control debido al incumplimiento de los planes, programas, objetivos y metas Institucionales por debilidades en el seguimiento y control</t>
  </si>
  <si>
    <t>R2DYP</t>
  </si>
  <si>
    <t>Posibilidad de pérdida Reputacional por insatisfacción de los grupos de interés y de valor debido al inadecuado monitoreo y seguimiento a los Sistemas Integrados de Gestión</t>
  </si>
  <si>
    <t>R3DYP</t>
  </si>
  <si>
    <t>Posibilidad de pérdida Reputacional y Económica por bajo nivel de credibilidad de los entes de control, grupos de interés debido a inoportunidad e inadecuada consolidación y revisión de información solicitada</t>
  </si>
  <si>
    <r>
      <t xml:space="preserve">Evaluar la clasificación que puede corresponder a </t>
    </r>
    <r>
      <rPr>
        <i/>
        <sz val="10"/>
        <rFont val="Arial"/>
        <family val="2"/>
      </rPr>
      <t>"Usuarios, 
productos y prácticas".</t>
    </r>
    <r>
      <rPr>
        <sz val="10"/>
        <rFont val="Arial"/>
        <family val="2"/>
      </rPr>
      <t xml:space="preserve"> Esta recomendación fue validada por la OAP con el Proceso responsable concluyendo que la categoria actual es la pertinente. </t>
    </r>
  </si>
  <si>
    <t>R4DYP</t>
  </si>
  <si>
    <t xml:space="preserve">Posibilidad de pérdida Reputacional y Económica por incumplimiento normativo, daños ambientales y/o, sanciones de las autoridades y/o entes ambientales debido a la deficiencia en la ejecución de controles operacionales y asignación de recursos </t>
  </si>
  <si>
    <t>R7DYP</t>
  </si>
  <si>
    <t>Posibilidad de pérdida Reputacional y Económica por inadecuada percepción por parte de los procesos de la entidad por indisponibilidad de la información requerida para atender requerimientos y sanciones económicas de los entes de control debido a fuga de capital intelectual por inadecuada identificación de los inventarios de conocimiento</t>
  </si>
  <si>
    <t>R1ECM</t>
  </si>
  <si>
    <t>Evaluación Control y Mejora</t>
  </si>
  <si>
    <t>Posibilidad de pérdida Reputacional por hallazgos a la Entidad por parte de entes de control  debido al Incumplimiento o inoportuna ejecución del Plan Anual de Auditoria Interna originado por falta de recurso humano en la OCI</t>
  </si>
  <si>
    <t>R1FCR</t>
  </si>
  <si>
    <t>Gestión de Recursos Financieros</t>
  </si>
  <si>
    <t>Posibilidad de pérdida Reputacional por posibles sanciones por parte de los entes de control (SDH, DIAN, Contraloria, Contaduria) debido errores y/o inconsistencias en la informacion que se registra contablemente a razon de factores humanos, de parametrización en el sistema e ineficiente actualizacion por cambio de normatividad</t>
  </si>
  <si>
    <t>R2FCR</t>
  </si>
  <si>
    <t xml:space="preserve">Posibilidad de pérdida Económica y Reputacional por descontento de los funcionarios y/o contratistas, y sanciones pecunarias  debido a incumplimiento en la oportunidad y pertinencia de la información para realizar los pagos de obligaciones a cargo del Jardín Botánico José Celestino Mutis a razon de fallas técnicas tanto internas como externas asi como factor humano
 </t>
  </si>
  <si>
    <t>R3FCR</t>
  </si>
  <si>
    <t>Posibilidad de pérdida Económica y Reputacional Por sanciones de instancias de control tanto internas como externas Debido inconsistencias en el estado de los Ingresos propios de la Entidad, lo que genera el desfincianiamiento en proyectos con recursos propios.</t>
  </si>
  <si>
    <t>R4FCR</t>
  </si>
  <si>
    <t>Posibilidad de pérdida Reputacional por hallazgos de entes de control tanto interno como externos   debido a inconsistencias en la expedición de CDP por una fuente de financiación erronea y/o error al digitar el objeto y valor del CDP</t>
  </si>
  <si>
    <t>R5FCR</t>
  </si>
  <si>
    <t>Posibilidad de pérdida Reputacional por hallazgos de entes de control tanto interno como externos  debido a que la información que soporta el Registro Prespuestal no coincide con el acto administrativo o minuta contractual</t>
  </si>
  <si>
    <t>R1FIS</t>
  </si>
  <si>
    <t>Gestión de Recursos Fisicos</t>
  </si>
  <si>
    <t xml:space="preserve">Posibilidad de pérdida Reputacional por insatisfacción de los procesos de la entidad Debido a la inexistencia o no disponibilidad  del stock de bienes requeridos por las areas para cumplir con las actividades y objetivos institucionales, a razon de la confiabilidad y oportunidad de la informacion </t>
  </si>
  <si>
    <t>R2FIS</t>
  </si>
  <si>
    <t xml:space="preserve">Posibilidad de pérdida Económica y Reputacional por hallazgos de la oficina de control interno o sanciones de entes de control externo debido a detrimento en el patrimonio economico de la entidad por la inadecuada prestacion del servicio de vigilancia y seguridad a los bienes de la institucion </t>
  </si>
  <si>
    <t>R3FIS</t>
  </si>
  <si>
    <t>Posibilidad de pérdida Económica y Reputacional por hallazgos de la oficina de control interno o sanciones de entes de control externo debido a las debilidades estructurales presentadas  por la antiguedad y por la oportunidad en las adecuaciones y mantenimiento en el Jardin Botanico de Bogota</t>
  </si>
  <si>
    <t>Daños a activos 
fijos/ eventos 
externos</t>
  </si>
  <si>
    <t>Pérdida por daños o extravíos de los activos fijos por desastres naturales u otros riesgos/eventos externos como atentados, vandalismo, orden público.</t>
  </si>
  <si>
    <t>R1GCO</t>
  </si>
  <si>
    <t>Comunicaciones</t>
  </si>
  <si>
    <t>Posibilidad de pérdida Reputacional por bajo nivel de confianza de la ciudadanía en la gestión que desarrolla la entidad, debido a las deficiencias en la  comunicación efectiva y oportuna con las otras dependencias de la entidad; las cuales entregan de manera incompleta, confusa o inoportuna la información a divulgar.</t>
  </si>
  <si>
    <t>R1GCT</t>
  </si>
  <si>
    <t>Gestión Contractual</t>
  </si>
  <si>
    <t xml:space="preserve">Posibilidad de pérdida Reputacional por sanciones de entes de control  debido a la publicación de  procesos de selección sin el lleno de los requisitos establecidos en el marco Normativo y el Manual de Contratación de la Entidad. </t>
  </si>
  <si>
    <t>R2GCT</t>
  </si>
  <si>
    <t>Posibilidad de pérdida Reputacional por pérdida de competencia en la liquidacion de contratos debido a la atención y gestion inoportuna de los radicados ante la Oficina Asesora Juridica</t>
  </si>
  <si>
    <t>R3GCT</t>
  </si>
  <si>
    <t xml:space="preserve">Posibilidad de pérdida Reputacional por percepción desfavorable de las partes interesadas o por sanciones de entes de control debido a la pérdida de un Expediente Contractual </t>
  </si>
  <si>
    <t>R1GEN</t>
  </si>
  <si>
    <t>Generación del Conocimiento</t>
  </si>
  <si>
    <t xml:space="preserve">Posibilidad de pérdida Reputacional por inconformismo en los grupos de interés (Comunidad académica, comunidad científica, comunidad institucional  y ciudadanía en general), 
 debido a la falta de oportunidad, acceso y debilidad en el seguimiento a la gestión de la información planteada en la formulación y desarrollo de la investigación.
</t>
  </si>
  <si>
    <r>
      <t xml:space="preserve">Evaluar la clasificación que puede corresponder a </t>
    </r>
    <r>
      <rPr>
        <i/>
        <sz val="10"/>
        <rFont val="Arial"/>
        <family val="2"/>
      </rPr>
      <t>"Usuarios, 
productos y prácticas".</t>
    </r>
    <r>
      <rPr>
        <sz val="10"/>
        <rFont val="Arial"/>
        <family val="2"/>
      </rPr>
      <t xml:space="preserve">  Esta recomendación fue validada por la OAP con el Proceso responsable concluyendo que la categoria actual es la pertinente. </t>
    </r>
  </si>
  <si>
    <t>R1GTH</t>
  </si>
  <si>
    <t>Gestión del Talento Humano</t>
  </si>
  <si>
    <t xml:space="preserve">Posibilidad de pérdida Reputacional Por sanciones por parte de los entes de control e insatisfacción de los funcionarios de la entidad. Debido a la falta de oportunidad en la verificacion de la veracidad de los soportes allegados por el candidato a ocupar el empleo </t>
  </si>
  <si>
    <t>R2GTH</t>
  </si>
  <si>
    <t>Posibilidad de pérdida Reputacional por inconformidad del grupo de valor Debido al bajo nivel de participación en las actividades establecidas en los planes de capacitación y bienestar, porque la población objeto no cuentan con los medios y el tiempo afectando la ejecución total del cronograma propuesto</t>
  </si>
  <si>
    <r>
      <t xml:space="preserve">Evaluar la clasificación que puede corresponder a </t>
    </r>
    <r>
      <rPr>
        <i/>
        <sz val="10"/>
        <rFont val="Arial"/>
        <family val="2"/>
      </rPr>
      <t>"Usuarios, 
productos y prácticas"</t>
    </r>
    <r>
      <rPr>
        <sz val="10"/>
        <rFont val="Arial"/>
        <family val="2"/>
      </rPr>
      <t xml:space="preserve">.  Esta recomendación fue validada por la OAP con el Proceso responsable concluyendo que la categoria actual es la pertinente. </t>
    </r>
  </si>
  <si>
    <t>R1JUR</t>
  </si>
  <si>
    <t>Jurídico</t>
  </si>
  <si>
    <t>Posibilidad de pérdida Reputacional y Económica por fallos judiciales en contra de la Entidad  debido a la desatención a los procesos judiciales dentro de los términos y requerimientos judiciales.</t>
  </si>
  <si>
    <t>R1SAC</t>
  </si>
  <si>
    <t>Servicio al Ciudadano</t>
  </si>
  <si>
    <t xml:space="preserve">Posibilidad de pérdida Reputacional por inconformidad por parte de los ciudadanos debido a deficiencias en la aplicación de protocolos y el desconocimiento de información actualizada de interés público. </t>
  </si>
  <si>
    <t>R2SAC</t>
  </si>
  <si>
    <t>Posibilidad de pérdida Económica y Reputacional por sanciones de instancias de control tanto internos como externos, así como inconformidad por parte de los ciudadanos  debido a la falta de aplicación de los criterios de oportunidad, claridad, calidez y coherencia en las respuestas a los requerimientos o atención a los servicios a los ciudadanos.</t>
  </si>
  <si>
    <t>R1TEC</t>
  </si>
  <si>
    <t>Gestión de la Tecnología</t>
  </si>
  <si>
    <t>Posibilidad de pérdida Económica y Reputacional por quejas de ciudadanos manifestando inconformismo y/o daños en infraestructura de hardware debido a infección por malware o por ataques cibernéticos</t>
  </si>
  <si>
    <r>
      <t xml:space="preserve">Evaluar la clasificación que puede corresponder a </t>
    </r>
    <r>
      <rPr>
        <i/>
        <sz val="10"/>
        <rFont val="Arial"/>
        <family val="2"/>
      </rPr>
      <t>"Daños a activos
fijos/ eventos externos"</t>
    </r>
    <r>
      <rPr>
        <sz val="10"/>
        <rFont val="Arial"/>
        <family val="2"/>
      </rPr>
      <t xml:space="preserve">.  Esta recomendación fue validada por la OAP con el Proceso responsable concluyendo que la categoria actual es la pertinente. </t>
    </r>
  </si>
  <si>
    <t>R2TEC</t>
  </si>
  <si>
    <t>Posibilidad de pérdida Reputacional y Económica por daños en infraestructura de hardware debido a la ausencia de medidas de protección que se deben tener instaladas en los dispositivos para garantizar su seguridad contra instrusiones informáticas a las redes de datos del JBB</t>
  </si>
  <si>
    <t>R1SDI</t>
  </si>
  <si>
    <t>Seguridad de la Información</t>
  </si>
  <si>
    <t>Posibilidad de pérdida Económica y Reputacional por reposición  de la infraestructura tecnológica  debido a una amenaza de seguridad digital presentada por una vulnerabilidad de un servicio o recurso tecnológico que afecta la disponibilidad, la confidencialidad y/o la integridad sobre los activos de información</t>
  </si>
  <si>
    <t>Fallas 
tecnológicas</t>
  </si>
  <si>
    <t xml:space="preserve">Errores en hardware, software, telecomunicaciones, interrupción de servicios básicos. </t>
  </si>
  <si>
    <t>R5DYP</t>
  </si>
  <si>
    <t>Posibilidad de pérdida Reputacional por incumplimiento de los requisitos establecidos para la certificación de área turística sostenible debido al inadecuado monitoreo y seguimiento de las actividades</t>
  </si>
  <si>
    <t>R6DYP</t>
  </si>
  <si>
    <t>Posibilidad de pérdida Reputacional por incumplimiento de los requisitos establecidos para la certificación de Carbono Neutral debido al inadecuado monitoreo y seguimiento de las actividades</t>
  </si>
  <si>
    <t>R3GTH</t>
  </si>
  <si>
    <t>Posibilidad de pérdida Económica y Reputacional Por sanciones del Ministerio de trabajo  Debido al incumplimiento de los estandares mínimos de Seguridad y Salud en el Trabajo SG-SST a tener en cuenta en el plan de trabajo y capacitación del sistema.</t>
  </si>
  <si>
    <t>R3TEC</t>
  </si>
  <si>
    <t>Posibilidad de pérdida Reputacional y Económica por demandas y/o sanciones por entes de control debido al incumplimiento de los lineamientos definidos para el tratamiento de datos personales en la ley 1581 de 2012 por omisión de la solicitud de autorización para el tratamiento de datos personales clasificados como semi privados, privados o sensibles</t>
  </si>
  <si>
    <t>MANUAL DE PROCESOS Y PROCEDIMIENTOS</t>
  </si>
  <si>
    <t>Debe seleccionar una Opción</t>
  </si>
  <si>
    <t>DYP - DIRECCIONAMIENTO Y PLANEACION</t>
  </si>
  <si>
    <t>SI</t>
  </si>
  <si>
    <t xml:space="preserve">Formato: Matriz de Riesgos Institucional </t>
  </si>
  <si>
    <t>BAJO</t>
  </si>
  <si>
    <t>BAJA</t>
  </si>
  <si>
    <t>NO</t>
  </si>
  <si>
    <t>Código</t>
  </si>
  <si>
    <t>Versión</t>
  </si>
  <si>
    <t>Fecha</t>
  </si>
  <si>
    <t>Página</t>
  </si>
  <si>
    <t>ALTO</t>
  </si>
  <si>
    <t>ALTA</t>
  </si>
  <si>
    <t>DYP.PR.07.F.04</t>
  </si>
  <si>
    <t>1 de 3</t>
  </si>
  <si>
    <t>MODERADO</t>
  </si>
  <si>
    <t>MODERADA</t>
  </si>
  <si>
    <t>EXTREMO</t>
  </si>
  <si>
    <t>EXTREMA</t>
  </si>
  <si>
    <t>SEGUIMIENTO A CONTROLES ESTABLECIDOS POR PARTE DEL RESPONSABLE DEL PROCESO</t>
  </si>
  <si>
    <t xml:space="preserve">PLAN DE ACCIÓN </t>
  </si>
  <si>
    <t>SEGUIMIENTO DE PLAN DE ACCION POR PARTE DEL RESPONSABLE DEL PROCESO</t>
  </si>
  <si>
    <t>MONITOREO POR PARTE DE LA OFICINA ASESORA DE PLANEACIÓN</t>
  </si>
  <si>
    <t>SEGUIMIENTO DE LA OFICINA DE CONTROL INTERNO</t>
  </si>
  <si>
    <t>PROCEDIMIENTO ASOCIADO AL RIESGO</t>
  </si>
  <si>
    <t>ZONA DE RIESGO INHERENTE (NIVEL DE SEVERIDAD)</t>
  </si>
  <si>
    <t>DESCRIPCION DEL CONTROL</t>
  </si>
  <si>
    <t>CARGO RESPONSABLE</t>
  </si>
  <si>
    <t>EVIDENCIA DEL CONTROL</t>
  </si>
  <si>
    <t>TIPO DE CONTROL</t>
  </si>
  <si>
    <t>ZONA DE RIESGO RESIDUAL (SEVERIDAD)</t>
  </si>
  <si>
    <t>OPCION DE MANEJO DEL RIESGO</t>
  </si>
  <si>
    <t>FECHA DE MONITOREO 
(dd/mm/aaaa)</t>
  </si>
  <si>
    <t>¿ EL RIESGO SE MATERIALIZÓ ?</t>
  </si>
  <si>
    <t>DESCRIPCIÓN DE LA MATERIALIZACIÓN DEL RIESGO</t>
  </si>
  <si>
    <t>SEGUIMIENTO A CONTROLES EXISTENTES</t>
  </si>
  <si>
    <t>DESCRIPCIÓN DE LA ACCIÓN, BASADO EN EL ANÁLISIS DE CAUSAS</t>
  </si>
  <si>
    <t>RESPONSABLE</t>
  </si>
  <si>
    <t>FECHA INICIAL</t>
  </si>
  <si>
    <t>FECHA FINAL</t>
  </si>
  <si>
    <t>FECHA DE SEGUIMIENTO
(dd/mm/aaaa)</t>
  </si>
  <si>
    <t>SEGUIMIENTO A PLAN DE ACCION</t>
  </si>
  <si>
    <t>FECHA DE MONITOREO OAP
(dd/mm/aaaa)</t>
  </si>
  <si>
    <t>OBSERVACIONES MONITOREO OAP</t>
  </si>
  <si>
    <t>¿ ESTÁ DOCUMENTADO ?</t>
  </si>
  <si>
    <t>¿ SE APLICA ?</t>
  </si>
  <si>
    <t>¿ ES EFECTIVO ?</t>
  </si>
  <si>
    <t>DESCRIPCIÓN DEL SEGUIMIENTO REALIZADO A LAS ACCIONES DE MANEJO DEL RIESGO</t>
  </si>
  <si>
    <t>ESTADO ACTUAL DE LAS ACCIONES DE MANEJO DEL RIESGO</t>
  </si>
  <si>
    <t>DESCRIPCIÓN DE LA MATERIALIZACIÓN DEL RIESGO.</t>
  </si>
  <si>
    <t>ACTIVACIÓN DEL PLAN DE ACCIONES CORRECTIVAS</t>
  </si>
  <si>
    <t>FECHA DEL SEGUIMIENTO
(dd/mm/aaaa)</t>
  </si>
  <si>
    <t>AUDITOR
(Nombre)</t>
  </si>
  <si>
    <t>APL.PR.05   Manejo Silvicultural del Arbolado Adulto Generador de Riesgo en el espacio público</t>
  </si>
  <si>
    <t xml:space="preserve">El coordinador de arbolado adulto </t>
  </si>
  <si>
    <t>formato base de datos técnicos notificados</t>
  </si>
  <si>
    <t>Detectivo</t>
  </si>
  <si>
    <t>Reducir Mitigar</t>
  </si>
  <si>
    <t>Notificar mediante radicado a la Secretaría Distrital de Ambiente de manera Bimestralmente periodo vencido, las actividades de manejo Silvicultural ejecutadas en el marco de los conceptos técnicos, mediante una comunicación oficial</t>
  </si>
  <si>
    <t xml:space="preserve">Coordinador de arbolado adulto </t>
  </si>
  <si>
    <t>Andrea Alejo</t>
  </si>
  <si>
    <t>Posibilidad de pérdida Económica y Reputacional Por demandas por parte de la ciudadanía, y por  sanciones por parte de los entes de control sobre la no ejecución de los conceptos técnicos de manejo silvicultural
 debido a la caída o  volcamiento de árboles generadores de riesgo en espacio público  ocasionando  la afectación en los bienes públicos y privados o sobre la calidad de vida humana por  la no ejecución de actividades de manejo silvicultural notificadas por la Secretaria Distrital de Ambiente</t>
  </si>
  <si>
    <t>El coordinador de arbolado Adulto revisa mensualmente las actividades de mantenimiento e intervenciones registradas al arbolado adulto que puedan tener riesgos de caída o daño, y notifica a la Secretaría Distrital de Ambiente mediante registro efectuado por los ingenieros de Campo en la aplicación móvil Arbolapp con los alertamientos de las intervenciones por realizar. Para los casos en los que se encuentren inconsistencias se procede con la devolución quedando registro vía oficio. Como evidencia se suministra el listado de "Novedades ArbolApp" identificados para tratamiento silvicultural y los oficios en caso de devolución</t>
  </si>
  <si>
    <t xml:space="preserve">El coordinador de arbolado Adulto </t>
  </si>
  <si>
    <t>listado de "Novedades ArbolApp" identificados para tratamiento silvicultural y los oficios en caso de devolución</t>
  </si>
  <si>
    <t>Preventivo</t>
  </si>
  <si>
    <t>APL.PR.04   Propagación y Producción de Material Vegetal
APL.PR.06   Manejo Integrado de Plagas y Enfermedades
APL.PR.07   Diseño y Plantación de Árboles y Arbustos con Intervención Social</t>
  </si>
  <si>
    <t xml:space="preserve">Posibilidad de pérdida Económica y Reputacional por sanciones  de entes de control  e inconformidad por parte de la ciudadanía debido al uso de agroinsumos vencidos para el mantenimiento del arbolado y jardinería dentro y fuera de las instalaciones del Jardín Botánico </t>
  </si>
  <si>
    <t>Los profesionales de campo realizan el seguimiento mensualmente al estado de los agroinsumos que tienen en su inventario mediante el seguimiento en una matriz de consumo de agroinsumos y priorizaran el consumo de los que se encuentren próximos a vencer de acuerdo con el memorando de estado de Agroinsumo emitido por Almacén general. Para los casos en los que se evidencien agroinsumos vencidos se deberá realizar la entrega al PIGA para su respectiva disposición.
Como evidencia se suministra el formato APL.PR.06. F.04 Control de Consumo Agroinsumos y los memorandos de estado de Agroinsumos.</t>
  </si>
  <si>
    <t xml:space="preserve">Los profesionales de campo </t>
  </si>
  <si>
    <t>formato APL.PR.06. F.04 Control de Consumo Agroinsumos y los memorandos de estado de Agroinsumos.</t>
  </si>
  <si>
    <t xml:space="preserve">Coordinadores de Línea </t>
  </si>
  <si>
    <t>El coordinador de arbolado Adulto realiza seguimiento cada vez que se requiera al inventario de agroinsumos presentes en el almacén de la entidad y realiza alertas a los ingenieros de campo mediante notificación de correo electrónico para el uso de agroinsumos que se encuentren próximos a vencer. Para los casos en los que se evidencien agroinsumos vencidos se deberá realizar la entrega al PIGA para su respectiva disposición.
Como evidencia se suministra el correo electrónico con la priorización del agroinsumo</t>
  </si>
  <si>
    <t>El coordinador de arbolado Adulto</t>
  </si>
  <si>
    <t>correo electrónico con la priorización del agroinsumo</t>
  </si>
  <si>
    <t>El profesional de apoyo MIPE del Vivero la Florida revisa y prioriza bimestralmente el uso de agroinsumos almacenados que se encuentran próximos a vencer mediante la clasificación, identificación y distribución de consumos que se entregarán en el inventario de agroinsumos del vivero la Florida y descargados del sistema FACTORY. Para los casos en los que se evidencien agroinsumos próximos a vencer se deberá realizar la entrega al PIGA para su respectiva disposición.
Como evidencia se suministra la matriz de estado de agroinsumos del sistema Factory.</t>
  </si>
  <si>
    <t xml:space="preserve">El profesional de apoyo MIPE del Vivero la Florida  </t>
  </si>
  <si>
    <t>matriz de estado de agroinsumos del sistema Factory.</t>
  </si>
  <si>
    <t>Correctivo</t>
  </si>
  <si>
    <t>APL.PR.05   Manejo Silvicultural del Arbolado Adulto Generador de Riesgo en el espacio público
APL.PR.06   Manejo Integrado de Plagas y Enfermedades
APL.PR.07   Diseño y Plantación de Árboles y Arbustos con Intervención Social
APL.PR.11   Captura de Datos para la Actualización del SIGAU Verificación y Análisis de Información</t>
  </si>
  <si>
    <t>Posibilidad de pérdida Reputacional por sanciones de entes de control  debido a demoras o desactualización en el cargue actividades de plantación, mantenimiento y manejo silvicultural en el aplicativo SIGAU</t>
  </si>
  <si>
    <t>El coordinador de SIGAU revisa mensualmente la información cargada por cada una de las líneas de Plantación, mantenimiento al arbolado joven, manejo silvicultural y manejo integrado de plagas y Enfermedades y remite la información generada mediante el reporte de actividades descargado del Sistema de información para la gestión del arbolado urbano- SIGAU. Para los casos en que se evidencien diferencias en la información registrada se solicita el ajuste a los coordinadores de línea.
Como evidencia se suministra el reporte de plantación, talas, mantenimiento y replantes de SIGAU.</t>
  </si>
  <si>
    <t xml:space="preserve">El coordinador de SIGAU </t>
  </si>
  <si>
    <t>reporte de plantación, talas, mantenimiento y replantes de SIGAU.</t>
  </si>
  <si>
    <t>Coordinador de SIGAU, Jefe Oficina de Arborización Urbana</t>
  </si>
  <si>
    <t>El equipo SIGAU verifica cada vez que se requiera, mediante visitas  en campo de validación, las intervenciones realizadas por las entidades que tienen competencia en la actualización  de actividades silviculturales (SDA, Acueducto, UAESP, Empresas de Aseo, JBB, Constructoras, entre otras) con el fin de que concuerden con la información registrada en el Sistema de Información para la Gestión del Arbolado Urbano-SIGAU, y que cumplan con los requerimientos de calidad exigidos por la entidad dejando registro mediante el formato DYP.PR.08.F.09 acta de reunión. En caso de evidenciar inconsistencias en la calidad de información, se realiza registro en el acta informando las inconsistencias y se programa una nueva visita una vez el usuario realice los ajustes respectivos.
Como evidencia se presentan las actas de reunión celebradas en el proceso de entrega de información del SIGAU.</t>
  </si>
  <si>
    <t xml:space="preserve">El coordinador de SIGAU  </t>
  </si>
  <si>
    <t>actas de reunión celebradas en el proceso de entrega de información del SIGAU.</t>
  </si>
  <si>
    <t>APL.PR.04   Propagación y Producción de Material Vegetal</t>
  </si>
  <si>
    <t>Posibilidad de pérdida Económica por perdida de material vegetal facturado o cargado en el sistema FACTORY debido a la baja rotación (no utilización) de material vegetal en algunas especies que se encuentran en tamaños aptos ser plantadas el cual es destinado a proyectos de Arbolado y Jardinería</t>
  </si>
  <si>
    <t xml:space="preserve">Realizar la actualización del estado del inventario del material vegetal presente en el Vivero la Florida mediante el reporte de la actualización del Sistema de Costos FACTORY mensualmente
</t>
  </si>
  <si>
    <t>Coordinador del Vivero la Florida</t>
  </si>
  <si>
    <t>Los coordinadores de propagación y producción de material vegetal el vivero LA FLORIDA y del área de agricultura urbana realizan seguimiento cada vez que se requiera a las solicitud de salida de material vegetal mediante el formato "FIS.PR.14.F.03 Solicitud de salida de material vegetal Vivero" e ingresa las modificaciones en el sistema FACTORY para actualizar el inventario existente. En caso de evidenciar falencias en el diligenciamiento del formato no se procede con la entrega del material vegetal. Como soporte se suministra el "FIS.PR.14.F.03 Solicitud de salida de material vegetal Vivero"</t>
  </si>
  <si>
    <t xml:space="preserve">Los coordinadores de propagación y producción de material vegetal el vivero LA FLORIDA y del área de agricultura urbana </t>
  </si>
  <si>
    <t>"FIS.PR.14.F.03 Solicitud de salida de material vegetal Vivero"</t>
  </si>
  <si>
    <t>APR.PR.01 Acciones de Educación Ambiental
APR.PR.05 Acciones de Apropiación del Territorio</t>
  </si>
  <si>
    <t>Posibilidad de pérdida Reputacional por inconformismo de parte de la ciudadanía debido a dificultades logísticas, tecnológicas, socioambientales, de orden público y por emergencias sanitarias, que impidan el desarrollo programado de las actividades de educación y participación ambiental del JBB</t>
  </si>
  <si>
    <t>Los coordinadores de participación y educación ambiental de la Subdirección Educativa y Cultural realizan seguimiento y verifican el cronograma mensualmente para determinar las actividades de participación y educación ambiental que, por condiciones ambientales, tecnológicas y/o socioambientales no se lograron desarrollar y se deben reprogramar. Como evidencia se suministra la Agenda local y Agenda cultural y académica.</t>
  </si>
  <si>
    <t xml:space="preserve">Los coordinadores de participación y educación ambiental de la Subdirección Educativa y Cultural </t>
  </si>
  <si>
    <t>Agenda local y Agenda cultural y académica.</t>
  </si>
  <si>
    <t>Revisa y verifica la publicación de las agendas locales, cultural y académicas, a través de la matriz de publicaciones de la página web; que contienen las actividades confirmadas dirigidas a la ciudadanía.</t>
  </si>
  <si>
    <t>Coordinadores de la Subdirección Educativa y Cultural</t>
  </si>
  <si>
    <t>Los coordinadores de participación y educación ambiental de la Subdirección Educativa y Cultural realizan seguimiento y verificación mensual al cumplimiento de las actividades programadas de educación ambiental y participación dentro del JBB y en el territorio. Para los casos en los cuales no se logren cumplir las actividades se reprograma o se cancela. Como evidencia se suministra la APR.PR.05.F.07 Registro Actividades canceladas y/o Reprogramadas</t>
  </si>
  <si>
    <t>APR.PR.05.F.07 Registro Actividades canceladas y/o Reprogramadas</t>
  </si>
  <si>
    <t>CDI.PR.01   Disciplinario Ordinario</t>
  </si>
  <si>
    <t>Posibilidad de pérdida Reputacional por hallazgos encontrados por parte de la Oficina de Control Interno y sanciones de los entes de control externos  debido al incumplimiento en los términos de procesos disciplinarios a razón de deficiencia en el seguimiento del vencimiento de los términos procesales</t>
  </si>
  <si>
    <t xml:space="preserve">El profesional de apoyo a la coordinación del Control Disciplinario Interno </t>
  </si>
  <si>
    <t>CDI.PR.01.F.22 Base de Datos Expedientes Disciplinarios (con la información que no viole la reserva sumarial)</t>
  </si>
  <si>
    <t xml:space="preserve">El Jefe de la Oficina de Control Disciplinario </t>
  </si>
  <si>
    <t>CDI.PR.01   Disciplinario Ordinario
CDI.PR.02   Disciplinario Verbal</t>
  </si>
  <si>
    <t>Base de datos de solicitud de sujetos procesales.</t>
  </si>
  <si>
    <t>N/A</t>
  </si>
  <si>
    <t>DOC.PR.05 Organización y Conservación de Archivos</t>
  </si>
  <si>
    <t xml:space="preserve">El profesional universitario y/o profesional de apoyo </t>
  </si>
  <si>
    <t>El DOC.PR.06.F.02 "Cronograma de transferencias", DOC.PR.05.F01 "Formato Único de Inventario Documental" y el memorando en caso de que no se evidencie diligenciamiento del DOC.PR.05.F01 "Formato Único de Inventario Documental"</t>
  </si>
  <si>
    <t>NA</t>
  </si>
  <si>
    <t>La profesional universitaria asignado de Gestión documental realiza acompañamiento a los procesos en el ejercicio de transferencia documental lo cual queda registrado mediante acta de reunión conforme a las transferencias documentales</t>
  </si>
  <si>
    <t>Profesional universitaria</t>
  </si>
  <si>
    <t>DYP.PR.01   Formulación, inscripción, registro y actualización de los proyectos de inversión del Jardín Botánico de Bogotá
DYP.PR.02   Formulación, Actualización y Seguimiento al Plan de Acción del Jardín Botánico
DYP.PR.03   Formulación, Publicación, Actualización y Seguimiento del Plan Anual de Adquisiciones
DYP.PR.05   Registro, Seguimiento y Actualización del Presupuesto, Metas y Resultados</t>
  </si>
  <si>
    <t>El apoyo a la coordinación revisa y valida el informe de seguimiento a las actividades programadas en el plan de acuerdo con el cronograma establecido. En caso de evidenciar diferencias se procede con notificación a los procesos correspondientes.
Como evidencia se deja la Matriz de seguimiento Meta 1 y Meta 2, con sus respectivos soportes de cumplimiento (Enlace)</t>
  </si>
  <si>
    <t>Matriz de seguimiento Meta 1 y Meta 2, con sus respectivos soportes de cumplimiento (Enlace)</t>
  </si>
  <si>
    <t>Se desarrollara mesa de trabajo cuatrimestral en la cual se dará seguimiento a la ejecución de actividades establecidas</t>
  </si>
  <si>
    <t xml:space="preserve">El Jefe de Oficina </t>
  </si>
  <si>
    <t>Los profesionales de apoyo verifican el cumplimiento del reporte de la información asociada a Riesgos e Indicadores de gestión que es reportada por los procesos conforme a la programación de actividades establecidas y realizan la respectiva retroalimentación. En caso de evidenciar diferencias se representarán en los informes respectivos.
Como evidencia quedan los Informes de seguimiento y documentos de retroalimentación si hay lugar a ello (actas o correos)</t>
  </si>
  <si>
    <t xml:space="preserve">DYP.PR.04   Gestión de Indicadores
DYP.PR.07   Formulación, Actualización y Seguimiento del Mapa de Riesgos por Procesos, de Corrupción e Institucional
DYP.PR.08   Administración, Actualización y Seguimiento al Sistema Integrado de Gestión de la Entidad
DYP.PR.13   Adopción de la Información Documental al Sistema Integrado de Gestión - SIG
</t>
  </si>
  <si>
    <t xml:space="preserve">El Apoyo a la coordinación SIG y su equipo de trabajo </t>
  </si>
  <si>
    <t>Plan de trabajo y soportes de cumplimiento (Enlace)</t>
  </si>
  <si>
    <t>Se realizará seguimiento al cumplimiento del Plan de mejoramiento establecido para el SIG</t>
  </si>
  <si>
    <t>El Apoyo a la coordinación SIG y su equipo de trabajo</t>
  </si>
  <si>
    <t>Como evidencia queda el Plan de trabajo y soportes de cumplimiento (Enlace)</t>
  </si>
  <si>
    <t>DOC.PR.01   Administración de Comunicaciones Oficiales</t>
  </si>
  <si>
    <t>El profesional de apoyo revisa cada vez que sea necesario, que los radicados allegados sean competencia de la Oficina Asesora de Planeación, para ser asignados al profesional designado, lo cual se percibe en el reporte generado por el aplicativo de Gestión Documental. En caso de identificar que no corresponde a la gestión de la Oficina Asesora de Planeación se reasigna a la dependencia correspondiente, la trazabilidad se evidencia en el historial de acuerdo al número de radicado en el aplicativo de Gestión Documental. Como soporte se suministra el reporte de el aplicativo de Gestión documental y los pantallazos de las reasignaciones realizadas en la plataforma.</t>
  </si>
  <si>
    <t>el reporte de el aplicativo de Gestión documental y los pantallazos de las reasignaciones realizadas en la plataforma</t>
  </si>
  <si>
    <t>DYP.PR.10   Identificación de Aspectos, Valoración de Impactos Ambientales e Identificación de Requisitos Legales Ambientales
DYP.PR.11   Elaboración, Implementación, Seguimiento y Reporte del Plan Institucional de Gestión Ambiental - PIGA</t>
  </si>
  <si>
    <t>Matriz legal ambiental y el acta de la reunión.</t>
  </si>
  <si>
    <t>Sin procedimiento asociado</t>
  </si>
  <si>
    <t>El Apoyo a la coordinación SIG y su equipo de trabajo revisa y valida la ejecución de las actividades establecidas en el Plan de implementación alineados a los numerales o requisitos de Área Turística Sostenible. En caso de evidenciar incumplimientos se procede con reprogramación. Como evidencia queda el Plan de trabajo y soportes de cumplimiento (Enlace)</t>
  </si>
  <si>
    <t>El Apoyo a la coordinación SIG y su equipo de trabajo revisa y valida el desarrollo de las mesas de trabajo en las cuales se realiza seguimiento de las actividades establecidas en el Plan de implementación de Área Turística Sostenible. En caso de evidenciar incumplimientos se procede con ajustes al Plan. Como evidencia queda actas de reunión.</t>
  </si>
  <si>
    <t>actas de reunión.</t>
  </si>
  <si>
    <t>El Apoyo a la coordinación SIG y su equipo de trabajo revisa y valida la ejecución de las actividades establecidas en el Plan de implementación alineados a los numerales o requisitos del proceso de certificación de Carbono neutral. En caso de evidenciar incumplimientos se procede con reprogramación. Como evidencia queda el Plan de trabajo y soportes de cumplimiento (Enlace)</t>
  </si>
  <si>
    <t>El Apoyo a la coordinación SIG y su equipo de trabajo revisa y valida el desarrollo de las mesas de trabajo en las cuales se realiza seguimiento de las actividades establecidas en el proceso de certificación de Carbono neutral. En caso de evidenciar incumplimientos se procede con ajustes al Plan. Como evidencia queda actas de reunión.</t>
  </si>
  <si>
    <t>DYP.PO.02   Política de Gestión de Conocimiento y la Innovación</t>
  </si>
  <si>
    <t>ECM.PR.06 Auditorías Internas</t>
  </si>
  <si>
    <t xml:space="preserve">  
ECM.PR.07 Formulación y seguimiento del plan de mejoramiento Contraloría
ECM.PR.08 Plan de mejoramiento por procesos acciones preventivas, correctivas y de mejora
</t>
  </si>
  <si>
    <t xml:space="preserve">El Jefe de la OCI  </t>
  </si>
  <si>
    <t xml:space="preserve">acta de reunión. </t>
  </si>
  <si>
    <t>FCR.PR.16 Identificar, clasificar y reconocer los hechos
económicos de la Entidad para la emisión de Estados Financieros</t>
  </si>
  <si>
    <t>Posibilidad de pérdida Reputacional por posibles sanciones por parte de los entes de control (SDH, DIAN, Contraloría, Contaduría) debido errores y/o inconsistencias en la información que se registra contablemente a razón de factores humanos, de parametrización en el sistema e ineficiente actualización por cambio de normatividad</t>
  </si>
  <si>
    <t>El Profesional Especializado - Contador Revisa los registros contables mes vencido 10 días hábiles conforme a la norma y concilia los saldos reportados con el fin de identificar inconsistencias. Como evidencia se suministra el FCR.PR.16.F.01 Conciliación bancaria</t>
  </si>
  <si>
    <t>El Profesional Especializado - Contador</t>
  </si>
  <si>
    <t>FCR.PR.16.F.01 Conciliación bancaria</t>
  </si>
  <si>
    <t>FCR.PR.09 Trámite de pagos</t>
  </si>
  <si>
    <t xml:space="preserve">Posibilidad de pérdida Económica y Reputacional por descontento de los funcionarios y/o contratistas, y sanciones pecuniarias  debido a incumplimiento en la oportunidad y pertinencia de la información para realizar los pagos de obligaciones a cargo del Jardín Botánico José Celestino Mutis a razón de fallas técnicas tanto internas como externas así como factor humano
 </t>
  </si>
  <si>
    <t>No se considera necesaria la implementación de Plan de Acción</t>
  </si>
  <si>
    <t xml:space="preserve">El área de presupuesto </t>
  </si>
  <si>
    <t>El área de presupuesto concilia cada vez que se presente un informe con fuente de recursos propios, los giros presupuestales de los recursos administrados realizados dentro del mes, (ordenes de pagos vs ejecución de giros bogdata), en caso de evidenciar inconsistencias en la orden de pago u orden de giro el área de tesorería y el área de presupuesto proceden con anulación, para lo cual se suministrará el soporte de la anulación. Como evidencia se suministra la Base de conciliación.</t>
  </si>
  <si>
    <t>Base de conciliación.</t>
  </si>
  <si>
    <t>FCR.PR.10 Recaudo y control de efectivo y equivalentes
al efectivo</t>
  </si>
  <si>
    <t>Posibilidad de pérdida Económica y Reputacional Por sanciones de instancias de control tanto internas como externas Debido inconsistencias en el estado de los Ingresos propios de la Entidad, lo que genera el desfinanciamiento en proyectos con recursos propios.</t>
  </si>
  <si>
    <t xml:space="preserve">El personal de apoyo tesorería </t>
  </si>
  <si>
    <t>registro de ingresos en la herramienta.</t>
  </si>
  <si>
    <t>FCR.PR.03 Expedición del Certificado de Disponibilidad
Presupuestal</t>
  </si>
  <si>
    <t>Posibilidad de pérdida Reputacional por hallazgos de entes de control tanto interno como externos   debido a inconsistencias en la expedición de CDP por una fuente de financiación errónea y/o error al digitar el objeto y valor del CDP</t>
  </si>
  <si>
    <t>El Profesional y/o Contratista de apoyo a presupuesto revisa y verifica cada vez que sea necesario que la fuente de financiación y el concepto de gasto, el rubro coincida con la solicitud remitida al área de presupuesto. En caso de evidencias diferencias se procede con la devolución realizando la devolución mediante correo u oficio dependiendo la situación específica, para que se hagan las respectivas correcciones frente a los CDP. Como evidencia se suministra el Reporte de CDP</t>
  </si>
  <si>
    <t xml:space="preserve">El Profesional y/o Contratista de apoyo a presupuesto </t>
  </si>
  <si>
    <t>Reporte de CDP</t>
  </si>
  <si>
    <t>FCR.PR.04  Expedición del Registro</t>
  </si>
  <si>
    <t>Posibilidad de pérdida Reputacional por hallazgos de entes de control tanto interno como externos  debido a que la información que soporta el Registro Presupuestal no coincide con el acto administrativo o minuta contractual</t>
  </si>
  <si>
    <t>reporte de CRP</t>
  </si>
  <si>
    <t>Gestión de Recursos Físicos</t>
  </si>
  <si>
    <t>FIS.PR.03 Inventario físico de bienes de consumo y
devolutivos.</t>
  </si>
  <si>
    <t xml:space="preserve">Posibilidad de pérdida Reputacional por insatisfacción de los procesos de la entidad Debido a la inexistencia o no disponibilidad  del stock de bienes requeridos por las áreas para cumplir con las actividades y objetivos institucionales, a razón de la confiabilidad y oportunidad de la información </t>
  </si>
  <si>
    <t>El almacenista monitorea y verifica mensualmente las existencias de los elementos y bienes para control de inventarios. Si existe alguna novedad se procede con el reporte ante el Comité MIPG. Como evidencia se suministra el FIS.PR.03.F.01 Monitoreos materiales de consumo almacén Jardín Botánico José Celestino Mutis</t>
  </si>
  <si>
    <t xml:space="preserve">El almacenista </t>
  </si>
  <si>
    <t xml:space="preserve">FIS.PR.03.F.01 Monitoreos materiales de consumo almacén Jardín Botánico José Celestino Mutis </t>
  </si>
  <si>
    <t>El equipo del almacén mensualmente o cada vez que se requiera por parte de alguna dependencia, se realiza un informe sobre las existencias y observaciones de los bienes de consumo y devolutivos a las respectivas subdirecciones para la toma de decisiones a que haya lugar, para cumplir con las actividades misionales. De encontrarse alguna desviación en el informe, se realizará un alcance para informar la situación presentada</t>
  </si>
  <si>
    <t>Almacenista</t>
  </si>
  <si>
    <t xml:space="preserve">FIS.PR.15 Servicios Generales </t>
  </si>
  <si>
    <t xml:space="preserve">Posibilidad de pérdida Económica y Reputacional por hallazgos de la oficina de control interno o sanciones de entes de control externo debido a detrimento en el patrimonio económico de la entidad por la inadecuada prestación del servicio de vigilancia y seguridad a los bienes de la institución </t>
  </si>
  <si>
    <t xml:space="preserve">El profesional asignado del proceso de recursos físicos </t>
  </si>
  <si>
    <t>Informe de pago mensual de la empresa contratada</t>
  </si>
  <si>
    <t>FIS.PR.11  Mantenimiento de Infraestructura Física.</t>
  </si>
  <si>
    <t>Posibilidad de pérdida Económica y Reputacional por hallazgos de la oficina de control interno o sanciones de entes de control externo debido a las debilidades estructurales presentadas  por la antigüedad y por la oportunidad en las adecuaciones y mantenimiento en el Jardín Botánico de Bogotá</t>
  </si>
  <si>
    <t xml:space="preserve">El profesional de mantenimiento </t>
  </si>
  <si>
    <t>reporte fotográfico y reporte de mesa de ayuda</t>
  </si>
  <si>
    <t>GCO.PR.10 Gestión de Comunicaciones</t>
  </si>
  <si>
    <t xml:space="preserve">El coordinador de comunicaciones </t>
  </si>
  <si>
    <t>actas de reunión</t>
  </si>
  <si>
    <t>Los profesionales de Comunicaciones realizan la verificación de los impactos en medios de comunicación de las noticias relevantes del Jardín Botánico a través del monitoreo de medios diario</t>
  </si>
  <si>
    <t>Profesionales de comunicaciones</t>
  </si>
  <si>
    <t xml:space="preserve">El coordinador de comunicaciones  </t>
  </si>
  <si>
    <t>Trafico de Necesidades comunicativas</t>
  </si>
  <si>
    <t>GCT.PR.01 Modalidad De Selección Mínima Cuantía
GCT.PR.02 Modalidad De Selección Licitación Pública
GCT.PR.03 Modalidad De Selección Subasta Inversa
GCT.PR.04 Modalidad De Selección Menor Cuantía
GCT.PR.05 Modalidad De Selección Concurso De Méritos Abierto.
GCT.PR.06 Modalidad De Selección Acuerdo Marco de Precios
GCT.PR.07 Modalidad De Selección Grandes Superficies</t>
  </si>
  <si>
    <t>El abogado asignado de la Oficina Asesora Jurídica revisa y verifica cada vez que se requiera los ETEF (Estudios de justificación Técnica Económica y Financiera) y estudios de mercado validando el cumplimiento de los requisitos establecidos en la normatividad vigente y el Manual de Contratación. 
Como evidencia se suministra la Base de datos de designación y devoluciones.</t>
  </si>
  <si>
    <t xml:space="preserve">El abogado asignado de la Oficina Asesora Jurídica </t>
  </si>
  <si>
    <t>Base de datos de designación y devoluciones.</t>
  </si>
  <si>
    <t>*Abogado designado del proceso</t>
  </si>
  <si>
    <t>Los miembros del Comité de Contratación validan el ETEF (Estudios de justificación Técnica Económica y Financiera) y de ser necesario realizan observaciones o ajustes para aprobar la contratación cada vez que se requiera de acuerdo a la necesidad del servicio, de haber observaciones, estas serán ajustadas conforme a los procedimientos. Como evidencia se suministran las actas de comité de Contratación</t>
  </si>
  <si>
    <t xml:space="preserve">Los miembros del Comité de Contratación </t>
  </si>
  <si>
    <t>GCT.PR.08 Liquidación de Contratos y Convenios.</t>
  </si>
  <si>
    <t>Posibilidad de pérdida Reputacional por pérdida de competencia en la liquidación de contratos debido a la atención y gestión inoportuna de los radicados ante la Oficina Asesora Juridica</t>
  </si>
  <si>
    <t xml:space="preserve">El profesional designado de la Oficina Asesora Jurídica </t>
  </si>
  <si>
    <t>Memorandos mensuales que se envían a los supervisores de contrato</t>
  </si>
  <si>
    <t>GCT.PR.11   Préstamos de expedientes contractuales del archivo de gestión de la Oficina Jurídica</t>
  </si>
  <si>
    <t xml:space="preserve">El profesional designado por la OJ realiza seguimiento cuatrimestralmente mediante la Base de datos Control de Préstamo expedientes contractuales. En caso de evidenciar que existan expedientes pendientes por devolución procede con la notificación vía correo electrónico al solicitante para su devolución.  </t>
  </si>
  <si>
    <t xml:space="preserve">El profesional designado por la OAJ </t>
  </si>
  <si>
    <t>Base de Datos Control de Préstamo expedientes contractuales.</t>
  </si>
  <si>
    <t>No se requiere Plan de Acción dada la valoración residual del Riesgo</t>
  </si>
  <si>
    <t>El profesional designado por la OJ realiza la verificación cada vez que se presente solicitud de firma de Paz y salvo GCT.F.48 confirmando que no se tienen expedientes pendientes por devolución. Para los casos en los
cuales se evidencie algún expediente sin devolución no se procede con la firma del Paz y Salvo GCT.F.48, se remite correo electrónico solicitando la devolución y se retiene el proceso de firma.</t>
  </si>
  <si>
    <t>GEN.PR.03   Investigación Básica y Aplicada para la Conservación de la Flora y los Ecosistemas</t>
  </si>
  <si>
    <t>El Coordinador de Línea evalúa el anteproyecto de investigación y registra la información en el formato GEN.PR.03.F.02 Evaluación anteproyecto de investigación a través del cual, valida los componentes de investigación requeridos y de acuerdo con el Plan de Investigaciones y la misionalidad de la entidad, asigna el puntaje y emite o no la aprobación del anteproyecto de investigación, a través de la firma del formato, el coordinador informa al investigador a través de correo electrónico sobre los resultados de la evaluación y lo hace una vez al año.
Como evidencia se suministra el Formato GEN.PR.03.F.02 Evaluación anteproyecto de investigación, el cual se reporta anualmente debido a es el documento a través del cual se aprueban los proyectos de investigación que se desarrollaran durante la vigencia.</t>
  </si>
  <si>
    <t xml:space="preserve">El Coordinador de Línea </t>
  </si>
  <si>
    <t>Formato GEN.PR.03.F.02 Evaluación anteproyecto de investigación, el cual se reporta anualmente debido a es el documento a través del cual se aprueban los proyectos de investigación que se desarrollaran durante la vigencia.</t>
  </si>
  <si>
    <t xml:space="preserve">Revisar y Verificar las temáticas que orienten la formulación de los anteproyectos planteados por las Líneas de Investigación a pares académicos internos de la Subdirección Científica. </t>
  </si>
  <si>
    <t>Coordinadores de Investigación.</t>
  </si>
  <si>
    <t>El Coordinador de Línea revisa y aprueba el documento de avance del desarrollo de la investigación entregado por el investigador en el cual, valida que el documento cumpla con los parámetros descritos en el instructivo GEN.PR.03.I.01: Reporte y seguimiento de las investigaciones, registra la información en el formato GEN.PR.03.F.05: Reporte de Avance de las Investigaciones y hace el reporte Trimestralmente al Sistema de Información y Datos de Investigaciones Científica - SIDIC. En caso de evidenciar incoherencias entre la información y los documentos suministrados, se procede con devolución.
Como evidencia se suministra el GEN.PR.03.F.05: Reporte de Avance de las Investigaciones</t>
  </si>
  <si>
    <t>GEN.PR.03.F.05: Reporte de Avance de las Investigaciones</t>
  </si>
  <si>
    <t>El Coordinador de Línea aprueba la investigación en el formato: GEN.PR.03.F.04 Aprobación del informe final de investigación a través del cual, realiza la validación del cumplimiento de los requisitos definidos para la presentación de informe de investigación para las investigaciones desarrolladas, el coordinador informa al investigador a través de correo electrónico sobre los ajustes necesarios para nuevamente, su presentación y lo hace una vez al año, finalizada la investigación de acuerdo con lo establecido en el procedimiento GEN.PR.03 Investigación Básica y Aplicada para la Conservación de la Flora y los Ecosistemas. Como evidencia se suministra el Formato: GEN.PR.03.F.04 Aprobación del informe final de investigación.</t>
  </si>
  <si>
    <t>GEN.PR.03.F.04 Aprobación del informe final de investigación.</t>
  </si>
  <si>
    <t>GTH.PR.01 Provisión de empleo</t>
  </si>
  <si>
    <t xml:space="preserve">Posibilidad de pérdida Reputacional Por sanciones por parte de los entes de control e insatisfacción de los funcionarios de la entidad. Debido a la falta de oportunidad en la verificación de la veracidad de los soportes allegados por el candidato a ocupar el empleo </t>
  </si>
  <si>
    <t>El Profesional de administración del personal verifica oportunamente los documentos entregados por el candidato a ocupar el empleo, con el fin de validar el cumplimiento del perfil. En caso de evidenciar deficiencias se procede con el requerimiento al aspirante. Como evidencia se suministra el Acta de posesión</t>
  </si>
  <si>
    <t xml:space="preserve">El Profesional de administración del personal  </t>
  </si>
  <si>
    <t>Acta de posesión</t>
  </si>
  <si>
    <t xml:space="preserve">El(la) Secretario(a) General </t>
  </si>
  <si>
    <t>estudios técnicos</t>
  </si>
  <si>
    <t>GTH.PR.06 Planeación de la Capacitación Institucional
GTH.PR.07 Planificación del Bienestar Social</t>
  </si>
  <si>
    <t>GTH.PR.13 Elaboración, aprobación, ejecución y
seguimiento del Sistema de Gestión de la Seguridad y Salud
en el Trabajo – SG-SST.</t>
  </si>
  <si>
    <t>Posibilidad de pérdida Económica y Reputacional Por sanciones del Ministerio de trabajo  Debido al incumplimiento de los estándares mínimos de Seguridad y Salud en el Trabajo SG-SST a tener en cuenta en el plan de trabajo y capacitación del sistema.</t>
  </si>
  <si>
    <t xml:space="preserve">El Profesional de Seguridad y Salud en el Trabajo evalúa anualmente el cumplimiento de los estándares mínimos del Sistema de Gestión en SST establecidos en la normatividad legal vigente. En caso de evidenciar inconsistencias se procede con la formulación de plan de acción. Como evidencia queda la Autoevaluación de los estándares mínimos Resolución 0312 de 2019 </t>
  </si>
  <si>
    <t xml:space="preserve">El Profesional de Seguridad y Salud en el Trabajo </t>
  </si>
  <si>
    <t xml:space="preserve">Autoevaluación de los estándares mínimos Resolución 0312 de 2019 </t>
  </si>
  <si>
    <t>El profesional de apoyo a la coordinación realiza seguimiento al cumplimiento del plan de acción establecido para el Sistema de gestión SST</t>
  </si>
  <si>
    <t>Profesional de apoyo a la coordinación</t>
  </si>
  <si>
    <t>JUR.PR.01 Procesos Judiciales</t>
  </si>
  <si>
    <t>El profesional de defensa judicial realiza seguimiento mensual a los juzgados mediante correo electrónico notifica las actuaciones urgentes al abogado que ejerce la defensa judicial de los procesos en los que es parte la Entidad. En caso de no requerirse actuaciones se enviará un correo electrónico indicando que no fue necesario para el periodo. Como evidencia se suministran los Correos electrónicos</t>
  </si>
  <si>
    <t xml:space="preserve">El profesional de defensa judicial   </t>
  </si>
  <si>
    <t>SAC.PR.01 Atención a Requerimientos</t>
  </si>
  <si>
    <t xml:space="preserve">El Coordinador del proceso Servicio a la Ciudadanía </t>
  </si>
  <si>
    <t>Actas de reunión de seguimiento trimestral y/o memorando de solicitud de mejora de la información (cuando sea necesario)</t>
  </si>
  <si>
    <t>Coordinador proceso Servicio a la Ciudadanía</t>
  </si>
  <si>
    <t xml:space="preserve">El Coordinador proceso Servicio a la Ciudadanía </t>
  </si>
  <si>
    <t>Informe atención al ciudadano gestión PQRS</t>
  </si>
  <si>
    <t xml:space="preserve">TEC.PR.05 Soporte técnico HW-SW RED </t>
  </si>
  <si>
    <t>El profesional asignado del área en la oficina de sistemas verifica el funcionamiento  de la configuración en el Directorio Activo el bloqueo automático después de 5 minutos de inactividad semestralmente; de llegar a evidenciar errores en la activación del bloqueo generará una incidencia en Mesa de Ayuda (GLPI). Como evidencia se suministrara el Informe de Configuración Time Bloqueo Sesión, que permite verificar que la política se encuentra activa o la Incidencia en Mesa de Ayuda (GLPI)</t>
  </si>
  <si>
    <t xml:space="preserve">El profesional asignado del área en la oficina de sistemas </t>
  </si>
  <si>
    <t>Informe de Configuración Time Bloqueo Sesión, que permite verificar que la política se encuentra activa o la Incidencia en Mesa de Ayuda (GLPI)</t>
  </si>
  <si>
    <t>Aceptar</t>
  </si>
  <si>
    <t xml:space="preserve">El profesional asignado del área en la oficina de sistemas revisa y compara mensualmente en el Firewall las listas negras y blancas configuradas en la plataforma la cual es ejecutada por el Administrador de Infraestructura Tecnológica quien configura los filtros de bloqueo de correo y el análisis automático. En caso de que la herramienta no funcione adecuadamente se procede con la reconfiguración. Como evidencia se suministra el reporte de políticas y bloqueos activos en el Firewall. </t>
  </si>
  <si>
    <t xml:space="preserve">reporte de políticas y bloqueos activos en el Firewall. </t>
  </si>
  <si>
    <t>El/los profesional/es asignado del área en la oficina de sistemas valida Semestralmente en el Directorio activo de Microsoft la conexión de medios removibles de almacenamiento no autorizados, mitigando la contaminación por virus o la fuga de información media, este control se implementa mediante la activación y configuración de la política de bloqueo automático en el Directorio Activo previa configuración de los permisos de denegación de acceso, lectura, escritura o ejecución para los medios removibles de almacenamiento. Como evidencia se suministra el listado del directorio activo vigente y la relación de las novedades.</t>
  </si>
  <si>
    <t xml:space="preserve">El/los profesional/es asignado del área en la oficina de sistemas </t>
  </si>
  <si>
    <t>el listado del directorio activo vigente y la relación de las novedades.</t>
  </si>
  <si>
    <t>El/los profesional/es asignado del área en la oficina de sistemas valida en el PC Secure cada vez que sea necesario, la instalación de software no autorizado así como evitar la descarga de malware en los computadores del JBB, mitigando la instalación de malware y permitiendo el uso solamente de herramientas licenciadas evitando la contaminación de los equipos y las redes de la entidad. En caso de evidenciar desviaciones se procede con la validación y actualización de las listas blancas y negras de software autorizados por la entidad. Como evidencia se suministra el Informe de lista blanca y negra de software.</t>
  </si>
  <si>
    <t>Informe de lista blanca y negra de software.</t>
  </si>
  <si>
    <t>TEC.PR.01 Adquisición, Implementación y Puesta en Producción de Hardware y Software</t>
  </si>
  <si>
    <t>Posibilidad de pérdida Reputacional y Económica por daños en infraestructura de hardware debido a la ausencia de medidas de protección que se deben tener instaladas en los dispositivos para garantizar su seguridad contra intrusiones informáticas a las redes de datos del JBB</t>
  </si>
  <si>
    <t>El Administrador de Infraestructura Tecnológica verifica que los equipos estén en la lista de equipos autorizados cada vez que exista una novedad, configura los permisos de los equipos en el Firewall para la conexión a la red o los servicios de red, ejecutándose cada vez que un equipo intenta acceder a la red o los servicios de la misma. En caso de no contar con la autorización se procede a informar al jefe de área donde el equipo se intenta conectar y al jefe de sistemas para que se tomen las medidas pertinentes; ya sea para el bloqueo o para formalizar la autorización. Como evidencia se suministra el Informe de Macs autorizadas en servidor dhcp</t>
  </si>
  <si>
    <t xml:space="preserve">El Administrador de Infraestructura Tecnológica  </t>
  </si>
  <si>
    <t>Informe de Macs autorizadas en servidor dhcp</t>
  </si>
  <si>
    <t>TEC.PR.02 Instalación, configuración y administración de aplicativos</t>
  </si>
  <si>
    <t>El profesional asignado del área en la oficina de sistemas verifica los mecanismos de recepción de solicitudes de autorización de tratamiento de datos personales necesarias en el JBB y la modificación para la solicitud de autorización en caso de presentarse. Como evidencia los formatos con propuestas de aviso para solicitud de autorización de tratamiento de datos personales y la modificación para la solicitud de autorización de tratamiento de datos personales.</t>
  </si>
  <si>
    <t>formatos con propuestas de aviso para solicitud de autorización de tratamiento de datos personales y la modificación para la solicitud de autorización de tratamiento de datos personales.</t>
  </si>
  <si>
    <t>Verificar la implementación de la casilla de verificación de aceptación de autorización de tratamiento de datos personales sugerida por el oficial de seguridad de la información.</t>
  </si>
  <si>
    <t>Coordinador de Sistemas</t>
  </si>
  <si>
    <t>SDI.PR.01 Gestión de incidentes de Seguridad de la Información</t>
  </si>
  <si>
    <t>Posibilidad de pérdida Económica y Reputacional por reposición de la infraestructura tecnológica debido a una amenaza de seguridad digital presentada por una vulnerabilidad de un servicio o recurso tecnológico que afecta la disponibilidad, la confidencialidad y/o la integridad sobre los activos de información</t>
  </si>
  <si>
    <t>El Oficial de seguridad, verifica Cuatrimestralmente el reporte generado por el aplicativo mesa de ayuda con el fin de validar la gestión de incidentes de seguridad digital con respecto a la identificación, atención y solución oportuna que permita mitigar el impacto asociado a la pérdida de la confidencialidad, integridad y disponibilidad de los activos de información en la Entidad. Si se identifica alguna desviación se procede con correo electrónico a Secretaria General o Sistemas, con la solicitud del ajuste del control aplicado para la mitigación de las vulnerabilidades presentadas. Como evidencia se suministra el correo electrónico emitido por el Oficial de seguridad al Jefe de la Oficina de Planeación con los resultados de la validación de la gestión de incidentes de seguridad digital y en caso de desviación se notificará por correo electrónico a quien corresponda, con la solicitud del ajuste de controles.</t>
  </si>
  <si>
    <t>El Oficial de seguridad</t>
  </si>
  <si>
    <t>el correo electrónico emitido por el Oficial de seguridad al Jefe de la Oficina de Planeación con los resultados de la validación de la gestión de incidentes de seguridad digital y en caso de desviación se notificará por correo electrónico a quien corresponda, con la solicitud del ajuste de controles.</t>
  </si>
  <si>
    <t xml:space="preserve">El Oficial de seguridad, realizará cuatrimestralmente  un análisis de vulnerabilidades con herramientas de software libreo o licenciado como mínimo a un sistema de información del JBB,  para identificar posibles vulnerabilidades y se envía a los administradores de la infraestructura tecnológica para su mitigación, los resultados obtenidos se dejaran relacionados en correo electrónico emitido al Jefe de la Oficina de Sistemas con copia al Jefe de la Oficina Asesora de Planeación, con los resultados de la validación de la gestión de incidentes de seguridad digital y se anexa el análisis de vulnerabilidades con la  mitigación asociada a la pérdida de la confidencialidad, integridad y/o disponibilidad de los activos de información en la Entidad. </t>
  </si>
  <si>
    <t xml:space="preserve">Oficial de Seguridad de la información </t>
  </si>
  <si>
    <t>El coordinador de arbolado adulto verifica mensualmente los formatos APL.PR.05.F.12 "Base de Datos Conceptos Técnicos Comunicados" y APL.PR.05.F.14 "Control Entrega Actas de Emergencia" realizando la revisión del cumplimiento de ejecución de los conceptos técnicos y/o actas de emergencia comunicados por la Secretaría Distrital de Ambiente, una vez entregados al contratista. Para los casos en los que se encuentren inconsistencias en la información del concepto y/o acta de emergencia se procede con la devolución. Como evidencia se suministra el formato APL.PR.05.F.12 "Base de Datos Conceptos Técnicos Comunicados" y APL.PR.05.F.14 "Control Entrega Actas de Emergencia"</t>
  </si>
  <si>
    <t>APL.PR.05.F.12 "Base de Datos Conceptos Técnicos Comunicados" y APL.PR.05.F.14 "Control Entrega Actas de Emergencia"</t>
  </si>
  <si>
    <t>Fuerte</t>
  </si>
  <si>
    <t>Realizar reuniones mensuales de seguimiento al SIGAU Internas con el fin de revisar la optimización y funcionamiento lo cual se registra mediante acta de reunión en el formato DYP.PR.08.F.09</t>
  </si>
  <si>
    <t>Moderado</t>
  </si>
  <si>
    <t>La Jefe de la Oficina de Control Disciplinario Interno</t>
  </si>
  <si>
    <t>El Jefe de la Oficina de Control Disciplinario Interno, realiza mesas de trabajo cuatrimestral verificando la inexistencia de incumplimiento de términos y la reserva legal de las actuaciones disciplinarias en curso durante el periodo</t>
  </si>
  <si>
    <t>La Jefe de la Oficina de Control Disciplinario Interno verifica mensualmente la Base de datos de Autos, con el fin de validar la evaluación del proceso disciplinario priorizado, confirmando su ejecución dentro del mes. En caso de detectar que no fue efectuado dentro del mes se procede con una nueva redistribución para su proyección en 5 días calendario. Como soporte queda la Base de datos de Autos.</t>
  </si>
  <si>
    <t>Como soporte queda la Base de datos de Autos.</t>
  </si>
  <si>
    <t>El profesional universitario y/o profesional de apoyo revisa cuatrimestralmente el debido diligenciamiento de los inventarios documentales mediante el DOC.PR.05.F01 "Formato único de Inventario Documental – FUID", de acuerdo al DOC.PR.06.F.02 "Cronograma de transferencias" a las dependencias previo a la transferencia primaria Documental. 
Para los casos en los que se evidencie incumplimientos se solicitará la remisión de memorando por parte del área con la modificación de la fecha de entrega de la transferencia, con lo cual se ajustará el DOC.PR.06.F.02 "Cronograma de transferencias".
Como evidencia se suministra el DOC.PR.06.F.02 "Cronograma de transferencias", DOC.PR.05.F01 "Formato Único de Inventario Documental" y el memorando en caso de que no se evidencie diligenciamiento del DOC.PR.05.F01 "Formato Único de Inventario Documental"</t>
  </si>
  <si>
    <t xml:space="preserve">El profesional de apoyo </t>
  </si>
  <si>
    <t>Como evidencia queda el autodiagnóstico.</t>
  </si>
  <si>
    <t>Débil</t>
  </si>
  <si>
    <t>R2ECM</t>
  </si>
  <si>
    <t>Posibilidad de efecto dañoso sobre recursos públicos asignados al JBB por multa y sanción por parte de entes reguladores debido a falencias en los procesos contractuales y administrativos.</t>
  </si>
  <si>
    <t>La Oficina de Control Interno realiza seguimiento de acuerdo con lo establecido en el Plan Anual de Auditoría Interna (PAI) de la vigencia, a los contratos pares o que tienen la continuidad del objeto contractual y han sido objeto de hallazgo fiscal en la vigencia inmediatamente anterior. En caso de evidenciar reiteración en las situaciones detectadas la OCI requerirá al supervisor del contrato para que proceda con la identificación y valoración del riesgo fiscal y su respectiva inclusión en la matriz de Riesgos con el acompañamiento de la OAP. Como evidencia se contará con el informe de seguimiento contractual de OCI y su memorando de comunicación y la matriz de Riesgos actualizada si hay lugar a ello.</t>
  </si>
  <si>
    <t>La Oficina de Control Interno</t>
  </si>
  <si>
    <t>Informe de seguimiento contractual de OCI y su memorando de comunicación y la matriz de Riesgos actualizada si hay lugar a ello</t>
  </si>
  <si>
    <t>La Oficina de Control Interno realiza seguimiento una vez por semestre a los controles de Advertencia efectuados por los lideres de procesos u Oficinas, con el fin de identificar situaciones que puedan convertirse en hallazgos de incidencia fiscal lo cual será validado contra el listado de hallazgos de incidencia fiscal de los últimos 5 años construido por la Oficina Asesora de Planeación. En caso de evidenciar reiteración en las situaciones detectadas, la OCI notificará al supervisor del contrato la necesidad de identificar y valorar el riesgo fiscal con su respectiva inclusión en la matriz de Riesgos con el acompañamiento de la OAP. Como soporte quedan las respuestas efectuadas por los Lideres de proceso u Oficina, los memorandos emitidos por la Oficina de Control Interno y la matriz de Riesgos actualizada si hay lugar a ello.</t>
  </si>
  <si>
    <t>Respuestas efectuadas por los Lideres de proceso u Oficina, los memorandos emitidos por la Oficina de Control Interno y la matriz de Riesgos actualizada si hay lugar a ello</t>
  </si>
  <si>
    <t>el reporte mensual del sistema y el correo de reporte de inconsistencia si hay lugar a ello</t>
  </si>
  <si>
    <t>I Cuatrimestre:  El almacenista junto con los apoyos de bodega realizo monitoreos y verifico diariamente las existencias de varios los elementos y bienes para control de inventarios.
II Cuatrimestre:  El almacenista junto con los apoyos de bodega realizo monitoreos y verifico diariamente las existencias de varios los elementos y bienes para control de inventarios.
III Cuatrimestre:  El almacenista junto con los apoyos de bodega realizo monitoreos y verifico diariamente las existencias de varios los elementos y bienes para control de inventarios.</t>
  </si>
  <si>
    <t>El supervisor y el apoyo a la supervisión realizan seguimiento y monitoreo mensual a las actividades programadas y realizadas por la empresa contratada para el desarrollo de la vigilancia y seguridad de la entidad. En caso de evidencias inconsistencias se procede con el requerimiento a la empresa de vigilancia. Como evidencia se suministra el Informe de pago mensual vencido de la empresa contratada.</t>
  </si>
  <si>
    <t>Informe de pago mensual vencido de la empresa contratada</t>
  </si>
  <si>
    <t>El coordinador de comunicaciones realiza un seguimiento mensual de respuesta a las solicitudes comunicativas recibidas con el fin de verificar y controlar la oportunidad y cumplimiento del requerimiento. Como evidencia se suministra el documento Trafico de Necesidades comunicativas mes vencido.</t>
  </si>
  <si>
    <t>Trafico de Necesidades comunicativas mes vencido</t>
  </si>
  <si>
    <t>Se realizarán mesas cuatrimestrales de trabajo y seguimiento al desarrollo de los procesos de contratación con los abogados designados, para revisar cuellos de botella en la gestión de los procesos de selección lo cual se registra en la base de datos.</t>
  </si>
  <si>
    <t>El(la) Secretario(a) General verifica cada vez que se requiera, los estudios técnicos elaborados por el profesional de administración para establecer el personal que ocupará de manera preferencial un encargo, empleos en vacancia definitiva o temporal generando los actos administrativos correspondientes. Los estudios son elaborados con base en los requisitos del manual de funciones y competencias laborales. En caso de que no cumplan con los requisitos se procede con la selección de manera temporal al personal mas idóneo. Como soporte se cuenta con el acto administrativo.</t>
  </si>
  <si>
    <t>actos administrativos</t>
  </si>
  <si>
    <t>El Coordinador del proceso Servicio a la Ciudadanía realiza la revisión cuatrimestral a la aplicación de los protocolos y actualización de la información de interés público mediante la reunión con los coordinadores de los procesos en donde se valida la información y se plantean las inquietudes a las que haya lugar para mejorar. Como evidencia quedan las Actas de reunión de seguimiento cuatrimestral y/o memorando de solicitud de mejora de la información (cuando sea necesario)</t>
  </si>
  <si>
    <t>Actas de reunión de seguimiento cuatrimestral y/o memorando de solicitud de mejora de la información (cuando sea necesario)</t>
  </si>
  <si>
    <t>El Coordinador proceso Servicio a la Ciudadanía realiza seguimiento a las soluciones o cierres de las falencias detectadas a Sistemas respecto a la información publicada en la pagina web a través de correo electrónico.</t>
  </si>
  <si>
    <t>El Coordinador proceso Servicio a la Ciudadanía realiza seguimiento y validación mensual al cumplimiento de los criterios de oportunidad, claridad, calidez y coherencia representándolo en el Informe atención al ciudadano gestión PQRS mes vencido representando las novedades identificadas. Como evidencia se suministra el Informe atención al ciudadano gestión PQRS mes vencido</t>
  </si>
  <si>
    <t>Informe atención al ciudadano gestión PQRS mes vencido</t>
  </si>
  <si>
    <t>Se realiza la elaboración y presentación de un informe interno mensual al cumplimiento de los criterios de oportunidad, claridad, calidez y coherencia mes vencido informando las novedades detectadas.</t>
  </si>
  <si>
    <t>Verificar su vigencia en el Listado Maestro de Documentos</t>
  </si>
  <si>
    <t>PREVENTIVO</t>
  </si>
  <si>
    <t>AUTOMATICO</t>
  </si>
  <si>
    <t>Frecuencia Continua</t>
  </si>
  <si>
    <t>DOCUMENTADO</t>
  </si>
  <si>
    <t>EVIDENCIA</t>
  </si>
  <si>
    <t>RESPONSABLE ASIGNADO</t>
  </si>
  <si>
    <t>SE DESCRIBE CLARAMENTE</t>
  </si>
  <si>
    <t>CONTEMPLA DESVIACIONES</t>
  </si>
  <si>
    <r>
      <rPr>
        <b/>
        <sz val="9"/>
        <color theme="1"/>
        <rFont val="Arial"/>
        <family val="2"/>
      </rPr>
      <t>96-100:</t>
    </r>
    <r>
      <rPr>
        <sz val="9"/>
        <color theme="1"/>
        <rFont val="Arial"/>
        <family val="2"/>
      </rPr>
      <t xml:space="preserve"> Fuerte</t>
    </r>
  </si>
  <si>
    <t>Oficina de Control Interno</t>
  </si>
  <si>
    <t>DETECTIVO</t>
  </si>
  <si>
    <t>MANUAL</t>
  </si>
  <si>
    <t>Frecuencia Aleatoria</t>
  </si>
  <si>
    <t>SIN DOCUMENTAR</t>
  </si>
  <si>
    <t>NO EVIDENCIA</t>
  </si>
  <si>
    <t>SIN RESPONSABLE</t>
  </si>
  <si>
    <t>NO SE DESCRIBE CLARAMENTE</t>
  </si>
  <si>
    <t>NO CONTEMPLA DESVIACIONES</t>
  </si>
  <si>
    <r>
      <rPr>
        <b/>
        <sz val="9"/>
        <color theme="1"/>
        <rFont val="Arial"/>
        <family val="2"/>
      </rPr>
      <t xml:space="preserve">86-95: </t>
    </r>
    <r>
      <rPr>
        <sz val="9"/>
        <color theme="1"/>
        <rFont val="Arial"/>
        <family val="2"/>
      </rPr>
      <t>Moderado</t>
    </r>
  </si>
  <si>
    <t>Auditor: Andrea del Pilar Alejo Ruiz</t>
  </si>
  <si>
    <t>CORRECTIVO</t>
  </si>
  <si>
    <r>
      <rPr>
        <b/>
        <sz val="9"/>
        <color theme="1"/>
        <rFont val="Arial"/>
        <family val="2"/>
      </rPr>
      <t xml:space="preserve">0-85: </t>
    </r>
    <r>
      <rPr>
        <sz val="9"/>
        <color theme="1"/>
        <rFont val="Arial"/>
        <family val="2"/>
      </rPr>
      <t>Débil</t>
    </r>
  </si>
  <si>
    <t>Tipología</t>
  </si>
  <si>
    <t>Implementación</t>
  </si>
  <si>
    <t>Frecuencia</t>
  </si>
  <si>
    <t>Documentación</t>
  </si>
  <si>
    <t>Evidencia</t>
  </si>
  <si>
    <t>Responsable</t>
  </si>
  <si>
    <t>Propósito</t>
  </si>
  <si>
    <t>Desviaciones</t>
  </si>
  <si>
    <t xml:space="preserve">Evaluación solidez individual del control </t>
  </si>
  <si>
    <t>Evaluación Evidencia consistente? Cualitativa</t>
  </si>
  <si>
    <t>Calificación tipología control</t>
  </si>
  <si>
    <t>Calificación Implementación</t>
  </si>
  <si>
    <t>Calificación Frecuencia</t>
  </si>
  <si>
    <t>Calificación Documentado</t>
  </si>
  <si>
    <t>Calificación Evidencia</t>
  </si>
  <si>
    <t>Calificación del Responsable</t>
  </si>
  <si>
    <t>¿Se describe claramente?</t>
  </si>
  <si>
    <t>Calificación del Propósito</t>
  </si>
  <si>
    <t xml:space="preserve">¿Las observaciones, desviaciones o dife­rencias identificadas como resultados de la ejecución del control son investigadas y re­sueltas de manera oportuna? </t>
  </si>
  <si>
    <t>Calificación de Desviaciones</t>
  </si>
  <si>
    <t>Cuantitativo</t>
  </si>
  <si>
    <t>Cualitativo</t>
  </si>
  <si>
    <t>Manual</t>
  </si>
  <si>
    <t>Documentado</t>
  </si>
  <si>
    <t>listado de "Novedades ArbolApp" identificados para tratamiento silvicultural.</t>
  </si>
  <si>
    <t>listados de reuniones y las presentaciones de de seguimiento</t>
  </si>
  <si>
    <t xml:space="preserve">El coodinador de SIGAU  </t>
  </si>
  <si>
    <t>El reporte del sistema  FACTORY y/o el memorando en caso de requerirse.</t>
  </si>
  <si>
    <t xml:space="preserve">los coordinadores de las lineas de arborizacion, jardineria y recuperación ecologica </t>
  </si>
  <si>
    <t xml:space="preserve">Los coordinadores de propagación y producción de material vegetal el vivero LA FLORIDA y del area de agricultura urbana </t>
  </si>
  <si>
    <t>La Jefe de la Oficina de Control Disciplinario</t>
  </si>
  <si>
    <t>Base de datos de Autos.</t>
  </si>
  <si>
    <t>CDI.PR.02   Disciplinario Verbal</t>
  </si>
  <si>
    <t>DOC.PR.05.F01 Formato Único de Inventario Documental.</t>
  </si>
  <si>
    <t xml:space="preserve">El apoyo a la coordinacion </t>
  </si>
  <si>
    <t>Como evidencia quedan los Informes de seguimiento y documentos de retroalimentación si hay lugar a ello (actas o correos)</t>
  </si>
  <si>
    <t>Los profesionales de apoyo</t>
  </si>
  <si>
    <t>Como evidencia se suministran las actas de adopción de los documentos y los correos de retroalimentación en caso de que se presente.</t>
  </si>
  <si>
    <t>El profesional de apoyo al SIG</t>
  </si>
  <si>
    <t xml:space="preserve">El Apoyo a la coordinación SIG </t>
  </si>
  <si>
    <t>Reporte generado por el aplicativo de Gestión Documental y los pantallazos de las devoluciones si hay lugar a ello</t>
  </si>
  <si>
    <t>El profesional de apoyo asignado</t>
  </si>
  <si>
    <t>Inactivo</t>
  </si>
  <si>
    <t>Memorandos mensuales que se envian a los supervisores de contrato</t>
  </si>
  <si>
    <t>En estructuración</t>
  </si>
  <si>
    <t xml:space="preserve">El Profesional de administrración del personal  </t>
  </si>
  <si>
    <t>SAC.PR.01 Atencion a Requerimientos</t>
  </si>
  <si>
    <t xml:space="preserve">TEC.PR.05 Soporte tecnico HW-SW RED </t>
  </si>
  <si>
    <t xml:space="preserve">reporte de politicas y bloqueos activos en el Firewall. </t>
  </si>
  <si>
    <t>la comunicación interna emitida por el Oficial de seguridad al Jefe de la Oficina de Planeación con los resultados de la validación de la gestión de incidentes de seguridad digital y en caso de desviación se notificará la comunicación interna con la solicitud del ajuste de controles a la Secretaria General-Sistemas</t>
  </si>
  <si>
    <t>No</t>
  </si>
  <si>
    <t>Revisar los agroinsumos que se encuentren vencidos para notificar al equipo de PIGA de manera trimestal y generar las bajas</t>
  </si>
  <si>
    <t>Los coordinadores de las líneas de arborización, jardinería y recuperación ecológica y el coordinador de propagación y producción de material vegetal realizan el seguimiento bimestral del material existente y priorizan el material vegetal que se encuentra con baja rotación para incorporarlos en los diferentes proyectos de plantación y lo compara contra el inventario de material vegetal presentado en FACTORY y el formato "APL.PR.04.F.19 Inventario Material Vegetal en Proceso de producción".
Para los casos en que se presente un alto número de material con baja rotación se procede con remisión de memorando trimestral dirigido a las líneas para dar prioridad al uso del material.
Como evidencia se suministra el reporte del sistema FACTORY y el formato "APL.PR.04.F.19 Inventario Material Vegetal en Proceso de producción" y/o el memorando en caso de requerirse.</t>
  </si>
  <si>
    <t>Los coordinadores de las líneas de arborización, jardinería y recuperación ecológica y el coordinador de propagación y producción de material vegetal</t>
  </si>
  <si>
    <t>El reporte del sistema FACTORY y el formato "APL.PR.04.F.19 Inventario Material Vegetal en Proceso de pro</t>
  </si>
  <si>
    <t>No aplica</t>
  </si>
  <si>
    <t>La Jefe de la Oficina de Control Disciplinario Interno verifica mensualmente los primeros 10 días hábiles el formato "CDI.PR.01.F.22 Base de Datos Seguimiento Expedientes en Curso", con el fin de validar el vencimiento de las etapas procesales, realizando la asignación para su correspondiente evaluación por parte del profesional. En caso de identificar un vencimiento en alguna de las etapas se procede con priorización para su evaluación dentro del mismo mes. Como soporte queda el formato "CDI.PR.01.F.22 Base de Datos Seguimiento Expedientes en Curso" en la que también se registra el reparto a la profesional. La cual se suministrará garantizando la reserva establecida en el artículo 115 del código general disciplinario.</t>
  </si>
  <si>
    <t>Como soporte queda el formato "CDI.PR.01.F.22 Base de Datos Seguimiento Expedientes en Curso" en la que también se registra el reparto a la profesional.</t>
  </si>
  <si>
    <t>Posibilidad de pérdida Reputacional por sanciones disciplinarias realizadas por entes de control externo debido a incumplimiento en la evaluación de las quejas y/o informes radicados a través de los medios oficiales</t>
  </si>
  <si>
    <t>La Jefe de la Oficina de Control Disciplinario Interno verifica cada vez que se reciba una queja y/o informe, que la misma contenga hechos con incidencia disciplinaria, lo cual es registrado en el formato "CDI.PR.01.F.22 Base de Datos Seguimiento Expedientes en Curso" y realiza reparto a los profesionales para su correspondiente evaluación dentro de los 5 días hábiles siguientes. En caso de identificar el incumplimiento de la evaluación de la queja y/o informe dentro del término establecido se procede con la priorización en un plazo no mayor a 3 días hábiles. Como soporte queda el formato "CDI.PR.01.F.22 Base de Datos Seguimiento Expedientes en Curso". La cual se suministrará garantizando la reserva establecida en el artículo 115 del código general disciplinario.</t>
  </si>
  <si>
    <t xml:space="preserve">La Jefe de la Oficina de Control Disciplinario Interno </t>
  </si>
  <si>
    <t>Como soporte queda el formato "CDI.PR.01.F.22 Base de Datos Seguimiento Expedientes en Curso"</t>
  </si>
  <si>
    <t>El profesional de apoyo revisa y valida cada vez que se requiera, el cumplimiento de los lineamientos y metodologías aprobadas para la adopción de documentos en el evento en que se presente una solicitud de elaboración y adopción. En caso de encontrar observaciones se procede con devolución remitiendo por el aplicativo al proceso responsable para su ajuste.
Como evidencia se suministra el reporte generado por el sistema y pantallazo en caso de devolución</t>
  </si>
  <si>
    <t>Posibilidad de pérdida Reputacional por insatisfacción de los grupos de interés y de valor debido al inadecuado monitoreo y seguimiento al Modelo Integrado de Planeación y Gestión - Sistemas Integrados de Gestión</t>
  </si>
  <si>
    <t>El profesional de apoyo al MIPG-SIG monitorea y hace seguimiento semestral al autodiagnóstico del SIG verificando la implementación de los requisitos establecidos en las normas. En caso de evidenciar inconsistencias se procede con la documentación de los resultados obtenidos a cada norma. Como evidencia queda el autodiagnóstico.</t>
  </si>
  <si>
    <t>El profesional de apoyo al MIPG-SIG monitorea y hace seguimiento mensual al plan de acción del MIPG- SIG verificando la ejecución de las actividades establecidas verificando los soportes de cumplimiento de cada actividad programada. En caso de evidenciar inconsistencias se procede con la solicitud de ajuste a profesionales de apoyo designados. Como evidencia queda el Plan de trabajo y soportes de cumplimiento (Enlace)</t>
  </si>
  <si>
    <t>Posibilidad de pérdida Reputacional y Económica por incumplimiento normativo, daños ambientales y/o, sanciones de las autoridades y/o entes ambientales debido a la deficiencia en la ejecución y seguimiento de controles operacionales</t>
  </si>
  <si>
    <t>El profesional de apoyo designado y su equipo verifican trimestralmente, la ejecución de las actividades establecidas de acuerdo con el plan de acción anual PIGA en donde la implementación de cada actividad deberá tener su respectivo soporte de cumplimiento, así como el registro de la actualización del documento. En caso de evidenciar incumplimientos procede con la reprogramación. Como evidencia queda el Plan de acción anual PIGA.</t>
  </si>
  <si>
    <t>El profesional de apoyo designado y su equipo verifican la Matriz legal ambiental y realiza seguimiento a los tramites ambientales cuatrimestralmente mediante reunión de equipo, en donde deberán revisar si las entidades de control y autoridades ambientales han expedido nuevos requisitos normativos aplicables a las actividades que desarrolla la entidad junto a la validación del estado de los tramites asignados, así mismo revisa el estado de cumplimiento de cada requisito descrito en esta matriz, para lo cual deberá garantizar que cada uno cuente con su respectivo soporte o evidencia de cumplimiento. Como evidencia queda la Matriz legal ambiental y el acta de la reunión.</t>
  </si>
  <si>
    <t>Posibilidad de pérdida Reputacional y Económica por inadecuada percepción por parte de los procesos de la entidad por indisponibilidad de la información requerida para atender requerimientos y sanciones económicas de los entes de control debido a fuga de capital intelectual por inadecuada identificación de los inventarios de conocimiento de los funcionarios</t>
  </si>
  <si>
    <t>El profesional asignado a la Gestión del Conocimiento verifica la realización de los espacios de sensibilización de construcción del inventario de Conocimiento de acuerdo con el "Plan de Trabajo para la Gestión del Conocimiento y la Innovación", junto con los enlaces del equipo de Gestión del Conocimiento y la Innovación, lo cual se registra mediante el acta de reunión y las herramientas de levantamiento del inventario. Cuando no se logren adelantar se procede con su reprogramación. Como soporte queda el Plan de Trabajo, DYP.PR.18.F.02 Inventario de Conocimiento Tácito, DYP.PR.18.F.03 Inventario de Conocimiento Explícito y DYP.PR.18.F.01 Control de Inventarios de Conocimiento</t>
  </si>
  <si>
    <t>Plan de Trabajo, DYP.PR.18.F.02 Inventario de Conocimiento Tácito, DYP.PR.18.F.03 Inventario de Conocimiento Explícito y DYP.PR.18.F.01 Control de Inventarios de Conocimiento</t>
  </si>
  <si>
    <t>Posibilidad de pérdida Reputacional por inefectividad en las evaluaciones independientes realizadas por la Oficina de Control Interno debido al desconocimiento y/o aplicación inadecuada de metodologías y estándares de auditoría.</t>
  </si>
  <si>
    <t>Los profesionales de la Oficina de Control Interno</t>
  </si>
  <si>
    <t>Formato ECM.PR.06.F.05 "Compromiso de Independencia, Objetividad y Confidencialidad"</t>
  </si>
  <si>
    <t xml:space="preserve">No se cuenta con Plan de acción para el periodo </t>
  </si>
  <si>
    <t xml:space="preserve">La Jefatura de la Oficina de Control Interno monitorea mensualmente el avance en la ejecución de las actividades programadas en el Plan Anual de Auditoría para el mes en curso, validando que el equipo de la OCI esté dando cumplimiento a los directrices emitidas (interna y externamente) para la ejecución de las evaluaciones independientes que se adelantan. En caso de identificar incumplimientos se procede con la reprogramación. Como evidencia se registra el acta de reunión. </t>
  </si>
  <si>
    <t>La Jefatura de la Oficina de Control Interno</t>
  </si>
  <si>
    <t xml:space="preserve">Acta de reunión. </t>
  </si>
  <si>
    <t>La Jefatura de la Oficina de Control Interno verifica y aprueba de manera mensual que los informes que genera la OCI cumplan con los lineamientos establecidos por el proceso y se ajusten a las normas internacionales de auditoría, lo cual se evidencia a través de la firma del informe respectivo. En caso de que el infome no cumpla con los lineamientos, será devuelto por parte de la Jefatura de la OCI por medio de correo electrónico al profesional para su ajuste y entrara en flujo de revisión por parte de la jefatura nuevamente. Lo anterior se evidenciará en el formato "ECM.PR.06.F.04 Seguimiento al Plan Anual de Auditoría Interna Basado en Riesgos" en lo consignado en los campos "Fecha Generación  GEA o Radicado" y "Enlace publicación en la página WEB de la entidad".</t>
  </si>
  <si>
    <t>El formato "ECM.PR.06.F.04 Seguimiento al Plan Anual de Auditoría Interna Basado en Riesgos" en lo consignado en los campos "Fecha Generación  GEA o Radicado" y "Enlace publicación en la página WEB de la entidad".</t>
  </si>
  <si>
    <t>El Profesional y/o Contratista de apoyo a presupuesto revisa y verifica diariamente las solicitudes expedidas frente a los CRP que indica cada minuta. Cuando se encuentra un error se realizará la devolución mediante el aplicativo, dejando registro del motivo en el aplicativo para que se hagan las respectivas correcciones frente a los CRP. Como evidencia se suministra el reporte de CRP</t>
  </si>
  <si>
    <t>El profesional de mantenimiento realiza seguimiento, validación y diagnostico diario de las peticiones realizadas a través de la mesa de ayuda para ejecutar las adecuaciones que se consideren pertinente. Como evidencia se suministra el reporte de mesa de ayuda mensual vencido.</t>
  </si>
  <si>
    <t>Reporte de mesa de ayuda mensual vencido</t>
  </si>
  <si>
    <t>Se genero el informe interno mensual al cumplimiento de los criterios de oportunidad, claridad, calidez y coherencia mes vencido informando las novedades detectadas.</t>
  </si>
  <si>
    <t xml:space="preserve">Posibilidad de pérdida Reputacional por inconformismo en los grupos de interés (Comunidad académica, comunidad científica, comunidad institucional  y ciudadanía en general), debido a la falta de oportunidad, acceso y debilidad en el seguimiento a la gestión de la información planteada en la formulación y desarrollo de la investigación.
</t>
  </si>
  <si>
    <t>Informe del ejercicio auditor</t>
  </si>
  <si>
    <t>Seguimiento OCI a 30 Abr 2025: Se allegó memorando de devolución a la SDA de asunto: " Devolución de conceptos técnicos y actas de emergencias con inconsistencias
identificadas - Externos (Fundocol) abril 2025" (soporte de la desviación) y la matriz de registros de "Novedades ArbolApp".
Teniendo en cuenta que no se reporta por parte del proceso, ni la 2LD , así como tampoco en los ejercicios de seguimiento y auditoría (de la 3LD) la materialización del riesgo, el control se califica como efectivo.</t>
  </si>
  <si>
    <t>Seguimiento OCI a 30 Abr 2025: Se allegan los reportes de Factory del 1er cuatrimestre 2025 firmados por los responsables de la verificación.
Teniendo en cuenta que no se reporta por parte del proceso la materialización del riesgo y que se observa la aplicación del mismo, el control se califica como efectivo.</t>
  </si>
  <si>
    <t>Seguimiento OCI a 30 Abril 2024:  Se evidenciaron 4 memorandos emitidos por la OAP con los informes de riesgos de gestión y corrupción a dic 2024 y el informe de indicadores del 1 trimestre 2025. Así mismo se allegan las actas de reunión de revisión de riesgos de corrupción e indicadores realizada por la OAP durante el periodo de seguimiento.
Teniendo en cuenta que no se reporta materialización del riesgo por la 1LD y 2LD el control se califica como efectivo.</t>
  </si>
  <si>
    <t>Seguimiento OCI a 30 Abril 2025: Se evidencia el acta de posesión 01-2025 debidamente firmada, se allegan otros documentos, los cuales no se encuentran registrados en el diseño del control
Teniendo en cuenta que no se reporta materialización del riesgo por la 1LD y 2LD el control se califica como efectivo..</t>
  </si>
  <si>
    <t>Seguimiento OCI a 30 Abril 2025: Se evidencia la RESOLUCIÓN NÚMERO 45 DE 31 DE MARZO 2025 debidamente firmada, se allegan otros documentos, los cuales no se encuentran registrados en el diseño del control.
Teniendo en cuenta que no se reporta materialización del riesgo por la 1LD y 2LD el control se califica como efectivo..</t>
  </si>
  <si>
    <t>DESCRIPCIÓN DEL SEGUIMIENTO REALIZADO A LOS CONTROLES I CUATRIMESTRE 2025</t>
  </si>
  <si>
    <t>12/05/2025
10/09/2025</t>
  </si>
  <si>
    <t>Seguimiento OCI a 30 Abril 2025: Se evidenció el formato  APL.PR.05.F.12 con el registro de 196 CT (es importante mencionar que no se clasifican por tala, tratamiento integral, poda, etc., dado que el control no establece nada al respecto), con "FECHA DE NOTIFICACIÓN ACTA SDA" en el 1er cuatrimestre 2025, así mismo, se evidenció el archivo "APL.PR.05.F.14 Control Entrega Actas de Emergencia" con 996 registros (con "FECHA DE NOTIFICACIÓN ACTA SDA" en el 1er cuatrimestre 2025). No obstante, en los dos archivos se evidenció registros sin diligenciar respecto del campo "FECHA ASIGNACIÓN", situación que se presentó durante la vigencia 2024.
Si bien no se reporta por parte del proceso la materialización del riesgo, si se reiteran las observaciones a los soportes de la ejecución.</t>
  </si>
  <si>
    <t>Seguimiento OCI a 30 Abr 2025: Se allegan los memorandos (mes vencido) en los que se informó a la subdirección técnica y a la OAP las fechas de vencimiento de los agroinsumos que se tienen en el almacén al cierre del I cuatrimestre 2025, teniendo en cuenta que para este memorando no se tiene periodicidad en el diseño del control, la evidencia se acepta sin observación. De otra parte, se evidenció el diligenciamiento del formato "APL.PR.06.F.04 Control de Consumo de Agro Insumos por Profesionales MIPE" , debidamente firmado. No obstante, es importante mencionar que el reporte realizado por el proceso no es concordante con las evidencias ni con el control diseñado, no se deja observación al respecto, pero es necesario que se fortalezca este ejercicio.
Teniendo en cuenta que no se reporta por parte del proceso la materialización del riesgo y que se observa la aplicación del mismo, el control se califica como efectivo.</t>
  </si>
  <si>
    <t>Seguimiento OCI a 30 Abr 2025: Se allega un correo electrónico del 28 de abril 2025 en el que se solicita se de prioridad en el uso al insumo BENOMIL, no obstante, se allegan memorando que no se establecen como evidencia en el diseño del control. Se requiere la revisión del proceso al cotrol, para determinar la necesidad de establecer en el control la entrega de evidencias adicionales al correo electrónico.
Teniendo en cuenta que no se reporta por parte del proceso la materialización del riesgo y que se observa la aplicación del mismo, el control se califica como efectivo.</t>
  </si>
  <si>
    <t>Seguimiento OCI a 30 abril 2025: Se evidenció el reporte de actividades del I cuatrimestre 2025 cargadas en SIGAU (matriz en Excel).
Teniendo en cuenta que no se reporta materialización del riesgo por la 1LD y 2LD el control se califica como efectivo.</t>
  </si>
  <si>
    <t>Seguimiento OCI a 30 Abr 2025: Se evidenciaron 2 actas de reunión (realizadas en abril 2025) en las que se revisó las actividades ejecutadas (SIGAU). 
Teniendo en cuenta que no se reporta materialización del riesgo por la 1LD y 2LD el control se califica como efectivo.</t>
  </si>
  <si>
    <t>Seguimiento OCI a 30 Abril 2025: Se observaron las órdenes de salida registradas en el formato FIS.PR.14.F.03 SOLICITUD DE SALIDA DE MATERIAL VEGETAL (debidamente firmadas),  así como los formatos de FIS.PR.14.F.01. AUTORIZACION DE SALIDA DE MATERIAL VEGETAL correspondientes, esto para cada uno de los meses del 1er cuatrimestre 2025.
Teniendo en cuenta que no se reporta materialización del riesgo por la 1LD y 2LD el control se califica como efectivo.</t>
  </si>
  <si>
    <t>R5APL</t>
  </si>
  <si>
    <t xml:space="preserve">GCT.PR.01	Modalidad De Selección Mínima Cuantía
GCT.PR.02	Modalidad De Selección Licitación Pública.
GCT.PR.03	Modalidad De Selección Subasta Inversa
GCT.PR.04	Modalidad De Selección Menor Cuantía
GCT.PR.05	Modalidad De Selección Concurso De Méritos Abierto.
GCT.PR.06	Modalidad De Selección Acuerdo Marco de Precios
GCT.PR.07	Modalidad De Selección Grandes Superficies
</t>
  </si>
  <si>
    <t>Posibilidad de efecto dañoso sobre Recurso Públicos por pagos a gravamenes no aplicables debido a inadecuadas interpretaciones tributarias frente a la estructuración de procesos contractuales Corporativos</t>
  </si>
  <si>
    <t xml:space="preserve">El estructurador del proceso contractual verifica, para cada proceso contractual corporativo, en el que se requiera el concepto financiero y/o tributario por parte de la Secretaría general - Área Financiera frente a la aplicación de gravámenes o gastos administrativos con relación a la tipología de contrato, lo cual se evidencia en el memorando de respuesta por parte de la Secretaría general - Área Financiera a la consulta realizada por la Subdirección Técnica Operativa. El concepto debe contener: Análisis y conclusión de la aplicación de la normativa. En caso de evidenciar que el memorando de respuesta emitido por la Secretaría General - Área Financiera, no cuenta con la claridad necesaria para la aplicación del concepto se reitera la solicitud por comunicación oficial por parte de la Subdirección Técnica Operativa para su respuesta correspondiente. Como soporte queda el memorando de solicitud de concepto a Secretaría General - Área Financiera, la respuesta emitida y en caso de requerir reiteración los memorandos adicionales. </t>
  </si>
  <si>
    <t>El estructurador del proceso contractual</t>
  </si>
  <si>
    <t>El memorando de solicitud de concepto a Secretaría General - Área Financiera, la respuesta emitida y en caso de requerir reiteración los memorandos adicionales</t>
  </si>
  <si>
    <t>No requiere plan de acción</t>
  </si>
  <si>
    <t>Seguimiento OCI a 30 Abril 2025: Se evidenció captura de pantalla de la publicación de la agenda cultural y educativa publicada en la página web en el periodo de seguimiento.
Teniendo en cuenta que no se reporta materialización del riesgo por la 1LD y 2LD el control se califica como efectivo.</t>
  </si>
  <si>
    <t>Seguimiento OCI a 30 Abril 2025: Se evidenció el seguimiento a la cancelación y reprogramación de las actividades de educación ambiental y de participación en el I cuatrimestre 2025.
Teniendo en cuenta que no se reporta materialización del riesgo por la 1LD y 2LD el control se califica como efectivo.</t>
  </si>
  <si>
    <t>Seguimiento OCI a 31 Diciembre 2024: Se allegó evidencia y el registro 17 procesos durante el III cuatrimestre 2024 en el formato CDI.PR.01.F.22 en el que se cuenta con los campos de fecha de vencimiento y alertamiento.
Teniendo en cuenta que no se reporta materialización del riesgo por la 1LD y 2LD el control se califica como efectivo.</t>
  </si>
  <si>
    <t>Seguimiento OCI a 30 Abril 2024: Se evidenció archivo "BASE DE DATOS AUTOS -  R1CDI -2",  en el que se registran 71 consultas en el I cuatrimestre 2025.
Teniendo en cuenta que no se reporta materialización del riesgo por la 1LD y 2LD el control se califica como efectivo.</t>
  </si>
  <si>
    <t>El Jefe de la Oficina de Control Disciplinario Interno, realiza mesa de trabajo cuatrimestral verificando la inexistencia de incumplimiento de términos y la reserva legal de las actuaciones disciplinarias en curso durante el periodo</t>
  </si>
  <si>
    <t>Seguimiento OCI a 30 Abril 2024: Se evidenció archivo "BASE DE DATOS AUTOS -  R1CDI -2",  en el que se registran 71 consultas en el I cuatrimestre 2025.
Teniendo en cuenta que no se reporta materialización del riesgo por la 1LD y 2LD el control se califica como efectivo. Es importante mencionar que esta evidencia es la misma allegada para el C1 de este riesgo.</t>
  </si>
  <si>
    <t>Seguimiento OCI a 30 Abril 2025: Se evidenciaron 4 archivos (registro DOC.PR.05.F.01 Formato Único de Inventario Documental) de las transferencias primarias realizadas durante el 1er cuatrimestre 2023 (Presupuesto, SAC y SUB Educativa.). Adicionalmente se allegó la V1 del "Cronograma de Transferencias Documentales 2025".
Al no reportarse materialización del riesgo por la 1LD y 2LD el control se califica como efectivo.</t>
  </si>
  <si>
    <t>08/05/2025
05/09/2025</t>
  </si>
  <si>
    <t>21/03/2025
01/08/2025</t>
  </si>
  <si>
    <t>Seguimiento OCI a 30 Abril 2025: Se evidenció enlace con el repositorio de las evidencias y de la matriz consolidada de la meta 1  (seguimiento trimestral) y meta 2 (seguimiento cuatrimestral).
Teniendo en cuenta que no se reporta materialización del riesgo por la 1LD y 2LD el control se califica como efectivo.</t>
  </si>
  <si>
    <t>Seguimiento OCI a 30 Abril 2024: Las evidencias allegadas permiten evidenciar las actualizaciones realizadas en la documentación del la entidad.  Se recomienda anexar solamente el soporte establecido en la presente matriz "El reporte generado por el sistema"
Mencionado lo anterior, el control se califica como SI APLICA y dado que no se reporta materialización del riesgo por la 1LD y 2LD el control se califica como efectivo.</t>
  </si>
  <si>
    <t>Seguimiento OCI a 30 Abril 2025: Segun lo reportado por el proceso, el control se encuentra en ejecución y segun la periodicidad (semestral) será reportado en el siguiente periodo de seguimiento. Por lo anterior el control se califica como NO APLICA en efectividad y NO SE EJECUTÓ.</t>
  </si>
  <si>
    <t>Seguimiento OCI a 30 Abril 2025:  Se allegan las mismas evidencias del C1 del R1DYP (Matriz de seguimiento a cada una de las actividades y las carpetas con las evidencias)
Mencionado lo anterior, el control se califica como SI APLICA CON OBSERVACIONES y dado que no se reporta materialización del riesgo por la 1LD y 2LD el control se califica como efectivo.</t>
  </si>
  <si>
    <t>El profesional designado de la OAP revisa y valida mensualmente, las respuestas otorgadas por los profesionales de la Oficina a los requerimientos recibidos por entes de control internos o externos, así como los grupos de interés confirmando que se emite respuesta dentro de los términos. En caso de identificar algún radicado por fuera de términos se procede con la solicitud al profesional responsable para que justifique el motivo del incumplimiento mediante correo electrónico. Como evidencia queda el Reporte generado por el aplicativo de Gestión Documental y el correo electrónico en caso de incumplimiento.</t>
  </si>
  <si>
    <t>Reporte generado por el aplicativo de Gestión Documental y el correo electrónico en caso de incumplimiento</t>
  </si>
  <si>
    <t>06/05/2025
05/09/2025</t>
  </si>
  <si>
    <t>Seguimiento OCI a 30 Abril 2025: Se evidenció la matriz "Reporte2_radicado_entrega Enero-Abril (1)" en el que se registra un total de 57 documentos, 30 de los cuales se clasifican como "fuera de términos" sin que se evidencie la ejecucion de las acciones establecidas para la desviación, esta novedad es recurrente, por lo que debera ser generada una acción de mejora por parte del proceso responsable. Si bien se identifica que el proceso indica que el reporte del sistema presenta novedades, se recomienda que se realice un cálculo para identificar la realidad en los términos de respuesta, así como solicitar el ajuste en el reporte del GEA.
Teniendo en cuenta que no se reporta materialización del riesgo por la 1LD y 2LD el control se califica como efectivo.</t>
  </si>
  <si>
    <t>Seguimiento OCI a 30 Abril 2024: Se evidenció el archivo "reporte2_radicado_entrega Enero-Abril" en el que se registran 57 documentos recibidos en la OAP, así mismo, se allegan las capturas de pantalla de las reasignaciones efectuadas en GEA.
Teniendo en cuenta que no se reporta materialización del riesgo por la 1LD y 2LD el control se califica como efectivo.</t>
  </si>
  <si>
    <t>05/05/2025
05/09/2025</t>
  </si>
  <si>
    <t>Seguimiento OCI a 30 Abril 2024: Se evidenció el seguimiento consolidado de las actividades establecidas en el Plan de Acción PIGA 2025, con un total de 81 actividades y un cumplimiento registrado segun el monitoreo del proceso responsable del 100% para el 1er cuatrimestre 2025, el soporte de cumplimiento de las actividades se relaciona en el seguimiento mensual (ubicación carpeta MIPG).
Teniendo en cuenta que no se reporta materialización del riesgo por la 1LD y 2LD el control se califica como efectivo.</t>
  </si>
  <si>
    <t>Seguimiento OCI a 30 Abril 2025: Se evidenció acta de reunión del 29 de abril en el que se realizó la revisión de la "dentificación, revisión, verificación y seguimiento de los requisitos legales ambientales aplicables al JBB.", así como la matriz de "MATRIZ NORMATIVA (Res 3179)".
Teniendo en cuenta que no se reporta materialización del riesgo por la 1LD y 2LD el control se califica como efectivo.</t>
  </si>
  <si>
    <t>Seguimiento OCI a 30 Abril 2025: Se evidencian los formatos: Plan de Trabajo (en un formato no oficializado en la entidad), DYP.PR.18.F.02 Inventario de Conocimiento Tácito, DYP.PR.18.F.03 Inventario de Conocimiento Explícito, no obstante no se allego el formato DYP.PR.18.F.01 Control de Inventarios de Conocimiento
Teniendo en cuenta que no se reporta por parte de la 1 y 2LD la materialización del riesgo, el control se califica como efectivo.</t>
  </si>
  <si>
    <t>Los profesionales de la Oficina de Control Interno verifican, aprueban y firman el formato ECM.PR.06.F.05 "Compromiso de Independencia, Objetividad y Confidencialidad", una vez iniciada la ejecución de sus obligaciones contractuales; el mismo será adjuntado como anexo al informe final de cada una de las auditorías internas de gestión que ejecuten. Como soporte se allegará el informe final de auditoría interna publicado en la página web de la entidad, el cual incluirá en su parte final el formato ECM.PR.06.F.05 "Compromiso de Independencia, Objetividad y Confidencialidad"</t>
  </si>
  <si>
    <t>Seguimiento OCI a 30 Abril 2025: Se evidencio el formato ECM.PR.06.F.05 "Compromiso de Independencia, Objetividad y Confidencialidad" diligenciado (en febrero 2025) por los 5 colaboradores del proceso ECM.</t>
  </si>
  <si>
    <t>Seguimiento OCI a 30 Abril 2025: Se allegan cuatro (4) actas de reunión llevadas a cabo en el 1er cuatrimestre 2024 en las que se trataron temas como: el seguimiento de las actividades programadas (seguimientos, auditorías, entre otros), lineamientos para la ejecución de actividades y verificación de la oportunidad en el cumplimiento del PAA.
Teniendo en cuenta que no se reporta materialización del riesgo por la 1LD y 2LD el control se califica como efectivo.</t>
  </si>
  <si>
    <t>Seguimiento OCI a 30 Abril 2025: Se allegaron los 4 archivos (1 por mes) formato "ECM.PR.06.F.04 Seguimiento al Plan Anual de Auditoría Interna Basado en Riesgos" en el que se registran los informes emitidos por la OCI durante el cuatrimestre ed seguimiento y se registra la informaión pertinente en los campos  "Fecha Generación  GEA o Radicado" y "Enlace publicación en la página WEB de la entidad".
Teniendo en cuenta que no se reporta materialización del riesgo por la 1LD y 2LD el control se califica como efectivo.</t>
  </si>
  <si>
    <t xml:space="preserve">No
No
</t>
  </si>
  <si>
    <t xml:space="preserve">N/A
N/A   
</t>
  </si>
  <si>
    <t>12/05/2025
12/09/2025</t>
  </si>
  <si>
    <t>El profesional contable de apoyo de Radicación de cuentas verifica, cada vez que se requiera la documentación suministrada para el trámite de pagos por parte de los contratistas, verificando el lleno de requisitos, lo cual se registra en la "planilla radicación informes de pago". En caso de identificar inconsistencias en los documentos suministrados se procede con devolución lo cual se registra en la "Estado radicación informes de pago". Como evidencia se suministra la "Planilla radicación informes de pago" mes vencido y el "Estado radicación informes de pago" mes vencido</t>
  </si>
  <si>
    <t xml:space="preserve">El profesional contable de apoyo de Radicación de cuentas </t>
  </si>
  <si>
    <t>"Planilla radicación informes de pago" mes vencido y "Estado radicación informes de pago" mes vencido.</t>
  </si>
  <si>
    <t>12/05/2025
__________
03/09/2025</t>
  </si>
  <si>
    <t>No se cuenta con Plan de acción para el periodo 
_________________________________
Se empieza plan de acción atendiendo a la Circular Nro 005 del 04 de marzo de 2025- PROCEDIMIENTO PARA RADICACIÓN DE INFORMES Y TRÁMITE DE PAGO DE CONTRATOS POR CONTINGENCIA</t>
  </si>
  <si>
    <t>Seguimiento OCI a 30 Abril 2025: Según se reporta por parte del proceso, el control no se ejecutó debido a que el aplicativo CENTRAL DE CUENTAS no esta en funcionamiento, así como la ejecución de las actividades de pago en el marco de un procedimiento. Teniendo en cuenta que la actividad se continuo realizando pero que el control no se ejecutó ni se ajusto durante el 1 cuatrimestre 2025, aun cuando el aplicativo salio de funcionamiento a inicios de febrero 2025, el control se califica como DÉBIL y teniendo en cuenta que ni la 1LD ni la 2LD reportan la materialización se califica como efectivo en este ejercicio de seguimiento.</t>
  </si>
  <si>
    <t>Seguimiento OCI a 30 Abril 2025: Se evidencian las bases de datos de las conciliaciones realizadas en el 1er cuatrimestre 2025. Teniendo en cuenta que se allega el soporte establecido en esta matriz, el control se califica como aplica y dado que ni la 1LD ni la 2LD reportan materizalización del riesgo, se califica como efectivo.</t>
  </si>
  <si>
    <t>El Tesorero valida diariamente los ingresos registrados con relación a la cantidad de ventas de la Entidad y el ingreso registrado por el taquillero a través de la verificación del reporte generado en la herramienta establecida para la facturación. Con el fin de confirmar que los movimientos contenidos en la herramienta concuerdan con los ingresos reportados. 
En caso de evidenciar variaciones en la información registrada, el taquillero informa a través de correo electrónico al tesorero la justificación de esta inconsistencia. Como evidencia se cuenta con el reporte mensual del sistema y el correo de reporte de inconsistencia si hay lugar a ello.</t>
  </si>
  <si>
    <t>12/05/2025
3/09/2025</t>
  </si>
  <si>
    <t>Seguimiento OCI a 30 Abril 2025: Se evidencian  los archivos "1. ANEXO REPORTE SICAPITAL INGRESOS", "2. Anexo REPORTE SICAPITAL INGRESOS PDF" y "3. CONCILIACION DE INGRESOS ABRIL" para los meses del I cuatrimestre 2025.
No se reporta materialización del riesgo por la 1LD y 2LD el control se califica como efectivo.</t>
  </si>
  <si>
    <t>Seguimiento OCI a 30 Abril 2025: Se evidenciaron 4 archivos Excel "CDP..." en el que se relacionan los CDP´s expedidos de manera mensual durante el periodo de seguimiento.
Teniendo en cuenta que no se reporta materialización del riesgo por la 1LD y 2LD el control se califica como efectivo.</t>
  </si>
  <si>
    <t>Seguimiento OCI a 30 Abril 2024: Se allegan 4 archivos Excel "CRP..." con la relación de los CRP expedidos.
Teniendo en cuenta que no se reporta materialización del riesgo por la 1LD y 2LD el control se califica como efectivo.</t>
  </si>
  <si>
    <t>Seguimiento OCI a 30 Abril 2025: Se evidenció el monitoreo mensual del periodo de seguimiento al inventario en el formato FIS.PR.03.F.01, se evidencia la completitud de la información solicitada en el formato. Teniendo en cuenta que no se reporta materialización del riesgo por la 1LD y 2LD el control se califica como efectivo.</t>
  </si>
  <si>
    <t xml:space="preserve">Seguimiento OCI a 30 Abril 2025: Se allegan los informes de actividades (de enero a marzo 2025) generados por CENTRAL DE CUENTAS del JBB-CTO-907-2024 cuyo objeto es "100-001-PRESTAR EL SERVICIO DE VIGILANCIA Y SEGURIDAD INTEGRAL PARA LA ADECUADA PROTECCIÓN DE LOS BIENES MUEBLES E INMUEBLES DE PROPIEDAD DEL JARDÍN BOTÁNICO JOSÉ CELESTINO MUTIS"
Teniendo en cuenta que no se reporta materialización del riesgo por la 1LD y 2LD el control se califica como efectivo.
</t>
  </si>
  <si>
    <t xml:space="preserve">Seguimiento OCI a 30 Abril 2025: Se allegan los reportes (generados de la mesa de ayuda) de los meses de enero a abril 2025 en los que se registran los casos atendidos y cerrados durante el periodo de tiempo objeto de seguimiento.
Teniendo en cuenta que no se reporta materialización del riesgo por la 1LD y 2LD el control se califica como efectivo.
</t>
  </si>
  <si>
    <t>El coordinador de comunicaciones realiza una reunión mensual de seguimiento y control de comunicaciones internas y externas, en caso de requerir ajustes se solicita la presencia de los delegados de las dependencias de la entidad con el fin de recibir las solicitudes e insumos, organizar la información a divulgar y establece prioridades. Como evidencia se suministran las actas de reunión.</t>
  </si>
  <si>
    <t>Seguimiento OCI a 30 Abril 2025: Se evidenciaron las actas de las reuniones realizadas en el mes de marzo y abril, no obstante, las mismas no se encuentran debidamente firmadas, adicionalmento, no se allego el soporte de la ejecución de los meses de enero y febrero 2025, por lo que la aplicación del como se califica como DEBIL.
Teniendo en cuenta que no se reporta materialización del riesgo por la 1LD y 2LD el control se califica como efectivo.
COntrol ajustado</t>
  </si>
  <si>
    <t>Seguimiento OCI a 30 Abril 2024: Se evidenció las matrices en las que se registra y se hace seguimiento a las necesidades comunicativas para las que cada proceso solicita el apoyo de comunicaciones (enero y febrero; NO SE ALLEGO SOPORTE, marzo; 9 y abril; SIN REGISTROS.). Teniendo en cuenta las observaviones en las evidencias, el control se califica como DEBIL en aplicación.
Teniendo en cuenta que no se reporta materialización del riesgo por la 1LD y 2LD el control se califica como efectivo.</t>
  </si>
  <si>
    <t>Seguimiento OCI a 30 Abril 2025: Se evidenció la matriz "PROCESOS_SELECCION" en el que se relacionan 35 procesos contractuales radicados a la Oficina jurídica en el I cuatrimestre 2025, la asignación del abogado, el tipo de proceso y el objeto contractual. En cuanto a la desviación del control, no se reporta ni se allegan soportes de la ejecución
Teniendo en cuenta que no se reporta materialización del riesgo por la 1LD y 2LD el control se califica como efectivo.</t>
  </si>
  <si>
    <t>Seguimiento OCI a 30 Abril 2024: No se allega soporte documental de la ejecución del control, por lo que se califica como DEBIL la ejecución.
 Teniendo en cuenta que no se reporta materialización del riesgo por la 1LD y 2LD el control se califica como efectivo.</t>
  </si>
  <si>
    <t>El profesional designado de la Oficina Jurídica notifica mensualmente mediante comunicaciones a los Supervisores de contratos en donde solicita el inicio de la liquidación de los contratos bajo su supervisión finalizados en el periodo inmediatamente anterior. 
Como evidencia se suministran los Memorandos mensuales que se envían a los supervisores de contrato</t>
  </si>
  <si>
    <t>Seguimiento OCI a 30 Abril 2025: Se evidenciaron los memorandos 2025JBB110018554, 2025JBB11005114 y 2025JBB1100704, no obstante, el memorando del mes de Febrero no se observa, teniendo en cuenta lo anterior, la ejecución del control se califica como MODERADO.
Teniendo en cuenta que no se reporta materialización del riesgo por la 1LD y 2LD el control se califica como efectivo.</t>
  </si>
  <si>
    <t>Seguimiento OCI a 30 Abr 2025: Se evidenció el diligenciamiento del formato GEN.PR.03.F.02 Evaluación anteproyecto de investigación debidamente firmado.
Teniendo en cuenta que no se reporta materialización del riesgo por la 1LD y 2LD el control se califica como efectivo.</t>
  </si>
  <si>
    <t>Seguimiento OCI a 30 Abr 2025: Se evidenció el formato GEN.PR.03.F.05 Reporte de Avance de las Investigaciones para las investigaciones, en el que se registran los avances (% de avance) y observaciones  realizadas en los seguimientos (fechas y descripción) a cada una de las investigaciones.
Teniendo en cuenta que no se reporta materialización del riesgo por la 1LD y 2LD el control se califica como efectivo.</t>
  </si>
  <si>
    <t>Seguimiento OCI a 30 Abril 2025: El proceso reporta que para el periodo de seguimiento no se ejecutó el control debido a la operatividad de las actividades.</t>
  </si>
  <si>
    <t>El profesional de Gestión de Talento Humano y/o apoyo del plan de capacitación y/o bienestar verifica mensualmente el cumplimiento de los eventos y/o actividades y/o capacitaciones programados para el periodo en cumplimiento de los planes vigentes. En caso de evidenciar incumplimientos se procede con reprogramación. Como evidencia se suministra el informe de Bienestar incentivos institucionales y el informe del Plan Institucional de Capacitación.</t>
  </si>
  <si>
    <t xml:space="preserve">El profesional de Gestión de Talento Humano y/o apoyo del plan de capacitación y/o bienestar </t>
  </si>
  <si>
    <t>Como evidencia se suministra el informe de Bienestar incentivos institucionales y el informe del Plan Institucional de Capacitación.</t>
  </si>
  <si>
    <t>Seguimiento OCI a 30 Abril 2025: Se allegaron los informes en los que  se describen las actividades ejecutadas en el 1er cuatrimestre 2025, no obstante, el "INFORME BIENESTAR E INCENTIVOS 2025 PRIMER CUATRIMESTRE" no se encuentra firmado. Teniendo en cuenta que no se reporta materialización del riesgo por la 1LD y 2LD el control se califica como efectivo.</t>
  </si>
  <si>
    <t>El profesional de Gestión de Talento Humano y/o apoyo del plan de capacitación y/o bienestar verifica mensualmente la programación y el cumplimiento del cronograma de los eventos y/o actividades y/o capacitaciones programadas para el periodo en cumplimiento de los planes vigentes. En caso de evidenciar incumplimientos se procede con reprogramación. Como evidencia se suministra el cronograma de los eventos y/o actividades y/o Capacitaciones programadas.</t>
  </si>
  <si>
    <t>Como evidencia se suministra el cronograma de los eventos y/o Capacitaciones programadas</t>
  </si>
  <si>
    <t>El jefe de la Oficina Jurídica solicita y valida el certificado de litigio cada vez que requiera contratar un profesional para ejercer la defensa judicial de la Entidad. Como evidencia se suministran los Certificados de litigio que entrega el abogado en la etapa pre-contractual</t>
  </si>
  <si>
    <t>Seguimiento OCI a 30 Abr 2025: Se evidenciaron 8 certificados de litigio (5 y 3 respectivamente) para la contratación de dos (2) abogados.
Teniendo en cuenta que no se reporta materialización del riesgo por la 1LD y 2LD el control se califica como efectivo.</t>
  </si>
  <si>
    <t>Seguimiento OCI a 30 Abril 2025: Se allegan 4 correos electrónicos (abril y mayo), así mismo, se allega un archivo excel "Procesos ordinarios(Fallo desfavorable) (1)" que no se describe en el diseo del control. 
Teniendo en cuenta que no se reporta materialización del riesgo por la 1LD y 2LD el control se califica como efectivo.</t>
  </si>
  <si>
    <t>Seguimiento OCI a 30 Abril 2025: Se evidenció acta de seguimiento (15 mayo 2025) debidamente dirmada por los asistentes.
Teniendo en cuenta que no se reporta materialización del riesgo por la 1LD y 2LD el control se califica como efectivo.</t>
  </si>
  <si>
    <t>Seguimiento OCI a 30 Abril 2025: Se allegan los informes emitidos en el 1er cuatrimestre 2024 y en el ejercicio de la OCI se conoce que en la página web se realizó la publicación de los mismos (https://jbb.gov.co/informe-de-gestion-pqrs/)
Informe estadístico mensual – Diciembre 2024 – Publicado 19/01/2025
Informe estadístico mensual – Enero 2025  – Publicado 05/03/2025
Informe estadístico mensual – Febrero 2025 – Publicado 07/04/2025
Informe estadístico mensual – Marzo 2025 – Publicado 29/04/2025
Teniendo en cuenta que no se reporta materialización del riesgo por la 1LD y 2LD el control se califica como efectivo.</t>
  </si>
  <si>
    <t>Seguimiento OCI a 30 Abril 2025: Se allegó el "GP_ Seguridad_Inicio___MFA", reporte del sistema en el que técnicamente se soporta la activación del control. 
Teniendo en cuenta que no se reporta materialización del riesgo por la 1LD y 2LD el control se califica como efectivo.</t>
  </si>
  <si>
    <t>Seguimiento OCI a 30 Abril 2025: Se observó el reporte "Reporte de Políticas y Bloqueos en el Firewall" generados por el sistema. 
Teniendo en cuenta que no se reporta materialización del riesgo por la 1LD y 2LD el control se califica como efectivo.</t>
  </si>
  <si>
    <t>Seguimiento OCI a 30 Abril 2025: Se observó la matriz "Lista_USer_Dominio" con el listado de usuarios. 
No se reporta materialización del riesgo por la 1LD y 2LD el control se califica como efectivo.</t>
  </si>
  <si>
    <t xml:space="preserve"> Seguimiento OCI a 30 Abril 2025: Se observó archivo "Lista_Blanca" en el que se relacionan los sitios permitidos y no permitidos para navegar al interior de la entidad. No obstante se recomienda allegar este archivo en un formato EXCEL.
Teniendo en cuenta que no se reporta materialización del riesgo por la 1LD y 2LD el control se califica como efectivo.</t>
  </si>
  <si>
    <t xml:space="preserve"> Seguimiento OCI a 30 Abril 2025: Se observó el documento "Lista-MAC-Permitidas" en el que se relacionan los 1372 dispositivos autorizados a cierre del I cuatrimestre 2025.
Teniendo en cuenta que no se reporta materialización del riesgo por la 1LD y 2LD el control se califica como efectivo.</t>
  </si>
  <si>
    <t>Seguimiento OCI a 30 abril 2025: Se evidenció el "INFORME DE INCIDENTES Y VULNERABILIDADES DE SEGURIDAD DIGITAL EN JBB I cuatrimestre 2025", no obstante no se evidencia el correo electrónico de comunicación a la Jefatura de la OAP. Adicionalmente, este informe hace parte de la ejecución del plan de acción.</t>
  </si>
  <si>
    <t>GCT.PR.01	Modalidad De Selección Mínima Cuantía
GCT.PR.02	Modalidad De Selección Licitación Pública.
GCT.PR.03	Modalidad De Selección Subasta Inversa
GCT.PR.04	Modalidad De Selección Menor Cuantía
GCT.PR.05	Modalidad De Selección Concurso De Méritos Abierto.
GCT.PR.06	Modalidad De Selección Acuerdo Marco de Precios
GCT.PR.07	Modalidad De Selección Grandes Superficies</t>
  </si>
  <si>
    <t xml:space="preserve">El profesional designado de la OAP </t>
  </si>
  <si>
    <t>Reporte generado por el aplicativo de Gestión Documental y el correo electrónico en caso de incumplimiento.</t>
  </si>
  <si>
    <t>Como soporte se allegará el informe final de auditoría interna publicado en la página web de la entidad, el cual incluirá en su parte final el formato ECM.PR.06.F.05 "Compromiso de Independencia, Objetividad y Confidencialidad"</t>
  </si>
  <si>
    <t xml:space="preserve">Los profesionales de la Oficina de Control Interno </t>
  </si>
  <si>
    <t>Como evidencia se suministra la "Planilla radicación informes de pago" mes vencido y el "Estado radicación informes de pago" mes vencido</t>
  </si>
  <si>
    <t>El profesional de Gestión de Talento Humano y/o apoyo del plan de capacitación y/o bienestar</t>
  </si>
  <si>
    <t>Como evidencia se suministra el cronograma de los eventos y/o actividades y/o Capacitaciones programadas.</t>
  </si>
  <si>
    <t>DESCRIPCIÓN DEL SEGUIMIENTO REALIZADO A LOS CONTROLES II CUATRIMESTRE 2025</t>
  </si>
  <si>
    <r>
      <rPr>
        <b/>
        <sz val="10"/>
        <color rgb="FF000000"/>
        <rFont val="Arial"/>
        <family val="2"/>
      </rPr>
      <t xml:space="preserve">Seguimiento OCI a 31 agosto 2025: </t>
    </r>
    <r>
      <rPr>
        <sz val="10"/>
        <color rgb="FF000000"/>
        <rFont val="Arial"/>
        <family val="2"/>
      </rPr>
      <t>Se allegó memorando de devolución a la SDA de asunto: " Devolución de conceptos técnicos y actas de emergencias con inconsistencias
identificadas - Externos (Fundocol) junio 2025" (soporte de la desviación) y la matriz de registros de "Novedades ArbolApp".
Teniendo en cuenta que no se reporta por parte del proceso, ni la 2LD , así como tampoco en los ejercicios de seguimiento y auditoría (de la 3LD) la materialización del riesgo, el control se califica como efectivo.</t>
    </r>
  </si>
  <si>
    <r>
      <rPr>
        <b/>
        <sz val="10"/>
        <color rgb="FF000000"/>
        <rFont val="Arial"/>
        <family val="2"/>
      </rPr>
      <t xml:space="preserve">Seguimiento OCI a 31 Agosto 2025: </t>
    </r>
    <r>
      <rPr>
        <sz val="10"/>
        <color rgb="FF000000"/>
        <rFont val="Arial"/>
        <family val="2"/>
      </rPr>
      <t>Se allegan los memorandos (mes vencido) en los que se informó a la subdirección técnica y a la OAP las fechas de vencimiento de los agroinsumos que se tienen en el almacén al cierre del II cuatrimestre 2025, teniendo en cuenta que para este memorando no se tiene periodicidad en el diseño del control, la evidencia se acepta sin observación. De otra parte, se evidenció el diligenciamiento del formato "APL.PR.06.F.04 Control de Consumo de Agro Insumos por Profesionales MIPE" , debidamente firmado. 
Teniendo en cuenta que no se reporta por parte del proceso la materialización del riesgo y que se observa la aplicación del mismo, el control se califica como efectivo.</t>
    </r>
  </si>
  <si>
    <r>
      <rPr>
        <b/>
        <sz val="10"/>
        <rFont val="Arial"/>
        <family val="2"/>
      </rPr>
      <t xml:space="preserve">Seguimiento OCI a 31 Agosto 2025: </t>
    </r>
    <r>
      <rPr>
        <sz val="10"/>
        <rFont val="Arial"/>
        <family val="2"/>
      </rPr>
      <t>El proceso informa que en el II cuatrimestre 2025 no fue necesario ejecutar el control, toda vez que no hubo agroinsumos próximos a vencer.
Teniendo en cuenta que no se reporta por parte del proceso la materialización del riesgo y que se observa la aplicación del mismo, el control se califica como efectivo.</t>
    </r>
  </si>
  <si>
    <r>
      <rPr>
        <b/>
        <sz val="10"/>
        <color rgb="FF000000"/>
        <rFont val="Arial"/>
        <family val="2"/>
      </rPr>
      <t>Seguimiento OCI a 31 Agosto 2025:</t>
    </r>
    <r>
      <rPr>
        <sz val="10"/>
        <color rgb="FF000000"/>
        <rFont val="Arial"/>
        <family val="2"/>
      </rPr>
      <t xml:space="preserve"> Se allegan los reportes de Factory del 2do cuatrimestre 2025 firmados por los responsables de la verificación.
Teniendo en cuenta que no se reporta por parte del proceso la materialización del riesgo y que se observa la aplicación del mismo, el control se califica como efectivo.</t>
    </r>
  </si>
  <si>
    <r>
      <rPr>
        <b/>
        <sz val="10"/>
        <color rgb="FF000000"/>
        <rFont val="Arial"/>
        <family val="2"/>
      </rPr>
      <t>Seguimiento OCI a 31 Agosto 2025:</t>
    </r>
    <r>
      <rPr>
        <sz val="10"/>
        <color rgb="FF000000"/>
        <rFont val="Arial"/>
        <family val="2"/>
      </rPr>
      <t xml:space="preserve"> Se evidenció el reporte de actividades del II cuatrimestre 2025 cargadas en SIGAU (matriz en Excel).
Teniendo en cuenta que no se reporta materialización del riesgo por la 1LD y 2LD el control se califica como efectivo.</t>
    </r>
  </si>
  <si>
    <r>
      <rPr>
        <b/>
        <sz val="10"/>
        <color rgb="FF000000"/>
        <rFont val="Arial"/>
        <family val="2"/>
      </rPr>
      <t>Seguimiento OCI a 31 Agosto 2025:</t>
    </r>
    <r>
      <rPr>
        <sz val="10"/>
        <color rgb="FF000000"/>
        <rFont val="Arial"/>
        <family val="2"/>
      </rPr>
      <t xml:space="preserve"> Se evidenciaron 10 actas de reunión (realizadas en el II cuatrimestre) en las que se revisó las actividades ejecutadas (SIGAU). 
Teniendo en cuenta que no se reporta materialización del riesgo por la 1LD y 2LD el control se califica como efectivo.</t>
    </r>
  </si>
  <si>
    <t>Seguimiento OCI a 30 abril 2025: Se observó el memorando 2025JBB41006404 del 03 de marzo 2025 en el que se lista el material vegetal con baja rotación, así mismo, se adjuntan los archivos FIS.PR.14.F.19 y los inventarios del sistema FACTORY. 
 Teniendo en cuenta que no se reporta materialización del riesgo por la 1LD y 2LD el control se califica como efectivo.</t>
  </si>
  <si>
    <r>
      <rPr>
        <b/>
        <sz val="10"/>
        <rFont val="Arial"/>
        <family val="2"/>
      </rPr>
      <t xml:space="preserve">Seguimiento OCI a 31 Agosto 2025: </t>
    </r>
    <r>
      <rPr>
        <sz val="10"/>
        <rFont val="Arial"/>
        <family val="2"/>
      </rPr>
      <t>Se observó el memorando 2025JBB410034424 y 2025JBB410050494  en el que se lista el material vegetal con baja rotación, así mismo, se adjuntan los archivos FIS.PR.14.F.19 y los inventarios del sistema FACTORY. 
 Teniendo en cuenta que no se reporta materialización del riesgo por la 1LD y 2LD el control se califica como efectivo.</t>
    </r>
  </si>
  <si>
    <r>
      <rPr>
        <b/>
        <sz val="10"/>
        <rFont val="Arial"/>
        <family val="2"/>
      </rPr>
      <t>Seguimiento OCI a 31 Agosto 2025:</t>
    </r>
    <r>
      <rPr>
        <sz val="10"/>
        <rFont val="Arial"/>
        <family val="2"/>
      </rPr>
      <t xml:space="preserve"> Se observaron las órdenes de salida registradas en el formato FIS.PR.14.F.03 SOLICITUD DE SALIDA DE MATERIAL VEGETAL (debidamente firmadas),  así como los formatos de FIS.PR.14.F.01. AUTORIZACION DE SALIDA DE MATERIAL VEGETAL correspondientes, esto para cada uno de los meses del 2do cuatrimestre 2025.
Teniendo en cuenta que no se reporta materialización del riesgo por la 1LD y 2LD el control se califica como efectivo.</t>
    </r>
  </si>
  <si>
    <t>El estructurador del proceso contractual verifica</t>
  </si>
  <si>
    <r>
      <rPr>
        <b/>
        <sz val="10"/>
        <rFont val="Arial"/>
        <family val="2"/>
      </rPr>
      <t xml:space="preserve">Seguimiento OCI a 31 Agosto 2025: </t>
    </r>
    <r>
      <rPr>
        <sz val="10"/>
        <rFont val="Arial"/>
        <family val="2"/>
      </rPr>
      <t>Se evidenció captura de pantalla de la publicación de la agenda cultural y educativa publicada en la página web en el periodo de seguimiento.
Teniendo en cuenta que no se reporta materialización del riesgo por la 1LD y 2LD el control se califica como efectivo.</t>
    </r>
  </si>
  <si>
    <r>
      <rPr>
        <b/>
        <sz val="10"/>
        <color rgb="FF000000"/>
        <rFont val="Arial"/>
        <family val="2"/>
      </rPr>
      <t>Seguimiento OCI a 31 Agosto 2025:</t>
    </r>
    <r>
      <rPr>
        <sz val="10"/>
        <color rgb="FF000000"/>
        <rFont val="Arial"/>
        <family val="2"/>
      </rPr>
      <t xml:space="preserve"> Se evidenció el seguimiento a la cancelación y reprogramación de las actividades de educación ambiental y de participación en el II cuatrimestre 2025.
Teniendo en cuenta que no se reporta materialización del riesgo por la 1LD y 2LD el control se califica como efectivo.</t>
    </r>
  </si>
  <si>
    <r>
      <rPr>
        <b/>
        <sz val="10"/>
        <color rgb="FF000000"/>
        <rFont val="Arial"/>
        <family val="2"/>
      </rPr>
      <t>Seguimiento OCI a 31 Agosto 2025:</t>
    </r>
    <r>
      <rPr>
        <sz val="10"/>
        <color rgb="FF000000"/>
        <rFont val="Arial"/>
        <family val="2"/>
      </rPr>
      <t xml:space="preserve"> Se allegó evidencia y el registro 16 procesos durante el II cuatrimestre 2025 en el formato CDI.PR.01.F.22 en el que se cuenta con los campos de fecha de vencimiento y alertamiento.
Teniendo en cuenta que no se reporta materialización del riesgo por la 1LD y 2LD el control se califica como efectivo.</t>
    </r>
  </si>
  <si>
    <r>
      <rPr>
        <b/>
        <sz val="10"/>
        <color rgb="FF000000"/>
        <rFont val="Arial"/>
        <family val="2"/>
      </rPr>
      <t>Seguimiento OCI a 31 Agosto 2025:</t>
    </r>
    <r>
      <rPr>
        <sz val="10"/>
        <color rgb="FF000000"/>
        <rFont val="Arial"/>
        <family val="2"/>
      </rPr>
      <t xml:space="preserve"> Se evidenció archivo "BASE DE DATOS AUTOS -  R1CDI -2",  en el que se registran 64 consultas en el II cuatrimestre 2025.
Teniendo en cuenta que no se reporta materialización del riesgo por la 1LD y 2LD el control se califica como efectivo.</t>
    </r>
  </si>
  <si>
    <r>
      <rPr>
        <b/>
        <sz val="10"/>
        <color rgb="FF000000"/>
        <rFont val="Arial"/>
        <family val="2"/>
      </rPr>
      <t>Seguimiento OCI a 31 Agosto 2025:</t>
    </r>
    <r>
      <rPr>
        <sz val="10"/>
        <color rgb="FF000000"/>
        <rFont val="Arial"/>
        <family val="2"/>
      </rPr>
      <t xml:space="preserve"> Se evidenciaron 9 archivos (registro DOC.PR.05.F.01 Formato Único de Inventario Documental) de las transferencias primarias realizadas durante el 2do cuatrimestre 2025 (Secretaria General, OAP, CDI, Arborización). Adicionalmente se allegó la V1 del "Cronograma de Transferencias Documentales 2025".
Al no reportarse materialización del riesgo por la 1LD y 2LD el control se califica como efectivo.</t>
    </r>
  </si>
  <si>
    <r>
      <rPr>
        <b/>
        <sz val="10"/>
        <color rgb="FF000000"/>
        <rFont val="Arial"/>
        <family val="2"/>
      </rPr>
      <t>Seguimiento OCI a 31 Agosto 2025:</t>
    </r>
    <r>
      <rPr>
        <sz val="10"/>
        <color rgb="FF000000"/>
        <rFont val="Arial"/>
        <family val="2"/>
      </rPr>
      <t xml:space="preserve"> Se evidenció enlace con el repositorio de las evidencias y de la matriz consolidada de la meta 1  (seguimiento trimestral) y meta 2 (seguimiento cuatrimestral).
Teniendo en cuenta que no se reporta materialización del riesgo por la 1LD y 2LD el control se califica como efectivo.</t>
    </r>
  </si>
  <si>
    <r>
      <rPr>
        <b/>
        <sz val="10"/>
        <color rgb="FF000000"/>
        <rFont val="Arial"/>
        <family val="2"/>
      </rPr>
      <t xml:space="preserve">Seguimiento OCI a 30 Abril 2024:  </t>
    </r>
    <r>
      <rPr>
        <sz val="10"/>
        <color rgb="FF000000"/>
        <rFont val="Arial"/>
        <family val="2"/>
      </rPr>
      <t>Se evidenciaron 3 memorandos emitidos por la OAP con los informes de riesgos de gestión y corrupción del I cuatrimestre 2025 y el informe de indicadores del 2do trimestre 2025. Así mismo se allegan las actas de reunión de revisión de riesgos de corrupción e indicadores realizada por la OAP durante el periodo de seguimiento.
Teniendo en cuenta que no se reporta materialización del riesgo por la 1LD y 2LD el control se califica como efectivo.</t>
    </r>
  </si>
  <si>
    <r>
      <rPr>
        <b/>
        <sz val="10"/>
        <color rgb="FF000000"/>
        <rFont val="Arial"/>
        <family val="2"/>
      </rPr>
      <t xml:space="preserve">Seguimiento OCI a 31 Agosto 2025: </t>
    </r>
    <r>
      <rPr>
        <sz val="10"/>
        <color rgb="FF000000"/>
        <rFont val="Arial"/>
        <family val="2"/>
      </rPr>
      <t>Se evidencia el documento "Autodiagnóstico MIPG sectorial", no obstante, el documento no tiene información de trazabilidad, por lo que se recomienda, en concordancia con la 2LD que se registre información como: fecha de elaboración, responsable de elaboración, responsable de aprobación y medio de comunicación y/o socialización a los clientes internos del JBB.
Teniendo en cuenta que no se reporta materialización del riesgo por la 1LD y 2LD el control se califica como efectivo.</t>
    </r>
  </si>
  <si>
    <r>
      <rPr>
        <b/>
        <sz val="10"/>
        <color rgb="FF000000"/>
        <rFont val="Arial"/>
        <family val="2"/>
      </rPr>
      <t xml:space="preserve">Seguimiento OCI a 31 Agosto 2025:  </t>
    </r>
    <r>
      <rPr>
        <sz val="10"/>
        <color rgb="FF000000"/>
        <rFont val="Arial"/>
        <family val="2"/>
      </rPr>
      <t>Se allegan las mismas evidencias del C1 del R1DYP (Matriz de seguimiento a cada una de las actividades y las carpetas con las evidencias)
Mencionado lo anterior, el control se califica como SI APLICA CON OBSERVACIONES y dado que no se reporta materialización del riesgo por la 1LD y 2LD el control se califica como efectivo.</t>
    </r>
  </si>
  <si>
    <r>
      <rPr>
        <b/>
        <sz val="10"/>
        <rFont val="Arial"/>
        <family val="2"/>
      </rPr>
      <t>Seguimiento OCI a 31 Agosto 2024:</t>
    </r>
    <r>
      <rPr>
        <sz val="10"/>
        <rFont val="Arial"/>
        <family val="2"/>
      </rPr>
      <t xml:space="preserve"> Se evidenció el archivo "reporte2_radicado_entrega Mayo-Agosto" en el que se registran 8 documentos que no se encuentran asignados a la OAP, así mismo, las capturas de pantalla de las reasignaciones efectuadas en GEA.
Teniendo en cuenta que no se reporta materialización del riesgo por la 1LD y 2LD el control se califica como efectivo.</t>
    </r>
  </si>
  <si>
    <r>
      <rPr>
        <b/>
        <sz val="10"/>
        <color rgb="FF000000"/>
        <rFont val="Arial"/>
        <family val="2"/>
      </rPr>
      <t>Seguimiento OCI a 31 Agosto 2025:</t>
    </r>
    <r>
      <rPr>
        <sz val="10"/>
        <color rgb="FF000000"/>
        <rFont val="Arial"/>
        <family val="2"/>
      </rPr>
      <t xml:space="preserve"> Se evidencian los formatos: DYP.PR.18.F.02 Inventario de Conocimiento Tácito, DYP.PR.18.F.03 Inventario de Conocimiento Explícito y formato DYP.PR.18.F.01 Control de Inventarios de Conocimiento, no obstante, no se allegó el Plan de Trabajo que se establece en el control.
Teniendo en cuenta que no se reporta por parte de la 1 y 2LD la materialización del riesgo, el control se califica como efectivo.</t>
    </r>
  </si>
  <si>
    <r>
      <rPr>
        <b/>
        <sz val="10"/>
        <color rgb="FF000000"/>
        <rFont val="Arial"/>
        <family val="2"/>
      </rPr>
      <t>Seguimiento OCI a 31 Agosto 2025:</t>
    </r>
    <r>
      <rPr>
        <sz val="10"/>
        <color rgb="FF000000"/>
        <rFont val="Arial"/>
        <family val="2"/>
      </rPr>
      <t xml:space="preserve"> Se evidenciaron los mismos soportes documentales allegados en el periodo anterior, formato ECM.PR.06.F.05 "Compromiso de Independencia, Objetividad y Confidencialidad" diligenciado (en febrero 2025) por los 5 colaboradores del proceso ECM.</t>
    </r>
  </si>
  <si>
    <r>
      <rPr>
        <b/>
        <sz val="10"/>
        <rFont val="Arial"/>
        <family val="2"/>
      </rPr>
      <t>Seguimiento OCI a 31 Agosto 2025:</t>
    </r>
    <r>
      <rPr>
        <sz val="10"/>
        <rFont val="Arial"/>
        <family val="2"/>
      </rPr>
      <t xml:space="preserve"> Se allegan cinco (5) actas de reunión llevadas a cabo en el 2do cuatrimestre 2024 en las que se trataron temas como: el seguimiento de las actividades programadas (seguimientos, auditorías, entre otros), lineamientos para la ejecución de actividades y verificación de la oportunidad en el cumplimiento del PAA.
Teniendo en cuenta que no se reporta materialización del riesgo por la 1LD y 2LD el control se califica como efectivo.</t>
    </r>
  </si>
  <si>
    <r>
      <rPr>
        <b/>
        <sz val="10"/>
        <rFont val="Arial"/>
        <family val="2"/>
      </rPr>
      <t>Seguimiento OCI a 31 Agosto 2025:</t>
    </r>
    <r>
      <rPr>
        <sz val="10"/>
        <rFont val="Arial"/>
        <family val="2"/>
      </rPr>
      <t xml:space="preserve"> Se allegan los reportes (generados de la mesa de ayuda) de los meses de mayo a agosto 2025 en los que se registran los casos atendidos y cerrados durante el periodo de tiempo objeto de seguimiento.
Teniendo en cuenta que no se reporta materialización del riesgo por la 1LD y 2LD el control se califica como efectivo.
</t>
    </r>
  </si>
  <si>
    <r>
      <rPr>
        <b/>
        <sz val="10"/>
        <rFont val="Arial"/>
        <family val="2"/>
      </rPr>
      <t>Seguimiento OCI a 31 Agosto 2025:</t>
    </r>
    <r>
      <rPr>
        <sz val="10"/>
        <rFont val="Arial"/>
        <family val="2"/>
      </rPr>
      <t xml:space="preserve"> Se evidenció las matrices en las que se registra y se hace seguimiento a las necesidades comunicativas para las que cada proceso solicita el apoyo de comunicaciones. 
Teniendo en cuenta que no se reporta materialización del riesgo por la 1LD y 2LD el control se califica como efectivo.</t>
    </r>
  </si>
  <si>
    <r>
      <rPr>
        <b/>
        <sz val="10"/>
        <rFont val="Arial"/>
        <family val="2"/>
      </rPr>
      <t xml:space="preserve">Seguimiento OCI a 31 Agosto 2025: </t>
    </r>
    <r>
      <rPr>
        <sz val="10"/>
        <rFont val="Arial"/>
        <family val="2"/>
      </rPr>
      <t xml:space="preserve">Se allegan los "Informe de Pago - PERSONA JURIDICA- JBB-CTO-907-2024" de los meses de mayo, junio, julio y agosto 2025.
Teniendo en cuenta que no se reporta materialización del riesgo por la 1LD y 2LD el control se califica como efectivo.
</t>
    </r>
  </si>
  <si>
    <t>Calificación para evaluación por dependencias
II cuatrimestre 2025</t>
  </si>
  <si>
    <t>Como soporte queda el Plan de Trabajo, DYP.PR.18.F.02 Inventario de Conocimiento Tácito, DYP.PR.18.F.03 Inventario de Conocimiento Explícito y DYP.PR.18.F.01 Control de Inventarios de Conocimiento</t>
  </si>
  <si>
    <t>Escala calificación ejecución de controles II cuatrimestre 2025</t>
  </si>
  <si>
    <r>
      <rPr>
        <b/>
        <sz val="10"/>
        <color rgb="FF000000"/>
        <rFont val="Arial"/>
        <family val="2"/>
      </rPr>
      <t>Seguimiento OCI a 31 de agosto 2025:</t>
    </r>
    <r>
      <rPr>
        <sz val="10"/>
        <color rgb="FF000000"/>
        <rFont val="Arial"/>
        <family val="2"/>
      </rPr>
      <t xml:space="preserve"> Se evidenció el formato  APL.PR.05.F.12 con el registro de 3371 CT (es importante mencionar que no se clasifican por tala, tratamiento integral, poda, etc., dado que el control no establece nada al respecto) este valor es anual con "FECHA DE NOTIFICACIÓN ACTA SDA" en el 2025, así mismo, se evidenció el archivo "APL.PR.05.F.14 Control Entrega Actas de Emergencia" con 898 registros(con "FECHA DE NOTIFICACIÓN ACTA SDA" en el 2025. En importante aclarar que el proceso manifestó en mesa de trabajo que teniendo en cuenta que la totalidad de CT no se atienden en el mismo periodo en el que llega, el reporte se realizará de manera anual.
Teniendo en cuenta que no se reporta por parte del proceso, ni la 2LD , así como tampoco en los ejercicios de seguimiento y auditoría (de la 3LD) la materialización del riesgo, el control se califica como efectivo.</t>
    </r>
  </si>
  <si>
    <r>
      <rPr>
        <b/>
        <sz val="10"/>
        <color rgb="FF000000"/>
        <rFont val="Arial"/>
        <family val="2"/>
      </rPr>
      <t>Seguimiento OCI a 31 Agosto 2025:</t>
    </r>
    <r>
      <rPr>
        <sz val="10"/>
        <color rgb="FF000000"/>
        <rFont val="Arial"/>
        <family val="2"/>
      </rPr>
      <t xml:space="preserve"> Se allegan los memorandos de solicitud de TEC a SEC-Financiera y los respectivos memorandos de respuesta. Es importante mencionar que este riesgo se identifico en el II cuatrimestre 2025
Teniendo en cuenta que no se reporta por parte del proceso la materialización del riesgo y que se observa la aplicación del mismo, el control se califica como efectivo.</t>
    </r>
  </si>
  <si>
    <r>
      <rPr>
        <b/>
        <sz val="10"/>
        <color rgb="FF000000"/>
        <rFont val="Arial"/>
        <family val="2"/>
      </rPr>
      <t xml:space="preserve">Seguimiento OCI a 31 Agosto 2025: </t>
    </r>
    <r>
      <rPr>
        <sz val="10"/>
        <color rgb="FF000000"/>
        <rFont val="Arial"/>
        <family val="2"/>
      </rPr>
      <t>Se observa el reporte del sistema en el que se observa el listado de 1069 documentos adoptados en el Portal MIPG, no obstante, si bien en el reporte se indica que se realizaron devoluciones (desviación del control), no hay evidencias de la acción que debió realizarse, así mismo, se allega nuevamente documentación que no se encuentra establecida en el control.
Mencionado lo anterior, el control se califica como SI APLICA y dado que no se reporta materialización del riesgo por la 1LD y 2LD el control se califica como efectivo.</t>
    </r>
  </si>
  <si>
    <r>
      <rPr>
        <b/>
        <sz val="10"/>
        <color rgb="FF000000"/>
        <rFont val="Arial"/>
        <family val="2"/>
      </rPr>
      <t>Seguimiento OCI a 31 Agosto 2025:</t>
    </r>
    <r>
      <rPr>
        <sz val="10"/>
        <color rgb="FF000000"/>
        <rFont val="Arial"/>
        <family val="2"/>
      </rPr>
      <t xml:space="preserve"> Se evidenció la matriz "Reporte de comunicaciones Mayo-Agosto" en el que se registra un total de 47 documentos, 15 de los cuales se clasifican como "fuera de términos" y solo 3 de ellos tiene una justificación, por lo que 12 estarían sin evidencia de la ejecución de las acciones establecidas para la desviación, esta novedad es recurrente, por lo que deberá ser generada una acción de mejora por parte del proceso responsable. 
En concordancia con la recomendación de la OAP, la OCI sugiere evaluar la viabilidad de diseñar un control PREVENTIVO que permita minimizar la causa raíz de las respuestas fuera de términos.
Teniendo en cuenta que no se reporta materialización del riesgo por la 1LD y 2LD el control se califica como efectivo.</t>
    </r>
  </si>
  <si>
    <r>
      <rPr>
        <b/>
        <sz val="10"/>
        <rFont val="Arial"/>
        <family val="2"/>
      </rPr>
      <t>Seguimiento OCI a 31 Agosto 2025:</t>
    </r>
    <r>
      <rPr>
        <sz val="10"/>
        <rFont val="Arial"/>
        <family val="2"/>
      </rPr>
      <t xml:space="preserve"> Se allegaron los 4 archivos (1 por mes) formato "ECM.PR.06.F.04 Seguimiento al Plan Anual de Auditoría Interna Basado en Riesgos" en el que se registran los informes emitidos por la OCI durante el cuatrimestre de seguimiento y se registra la información pertinente en los campos  "Fecha Generación  GEA o Radicado" y "Enlace publicación en la página WEB de la entidad".
Teniendo en cuenta que no se reporta materialización del riesgo por la 1LD y 2LD el control se califica como efectivo.</t>
    </r>
  </si>
  <si>
    <r>
      <rPr>
        <b/>
        <sz val="10"/>
        <color rgb="FF000000"/>
        <rFont val="Arial"/>
        <family val="2"/>
      </rPr>
      <t xml:space="preserve">Seguimiento OCI a 31 Agosto 2025: </t>
    </r>
    <r>
      <rPr>
        <sz val="10"/>
        <color rgb="FF000000"/>
        <rFont val="Arial"/>
        <family val="2"/>
      </rPr>
      <t>Se evidenció la realización de las conciliaciones bancarias en el formato establecido (para el 2do cuatrimestre 2024), no obstante, por 3 periodo de seguimiento (desde sep. 2024 a ago. 2025) esta oficina observa que no se registra el nombre y firma de las personas que elaboraron y revisaron las conciliaciones. Por lo que se insta al proceso a establecer una acción de mejora y se califica la ejecución como débil dada la recurrencia.
Teniendo en cuenta que no se reporta materialización del riesgo por la 1LD y 2LD el control se califica como efectivo.</t>
    </r>
  </si>
  <si>
    <r>
      <rPr>
        <b/>
        <sz val="10"/>
        <rFont val="Arial"/>
        <family val="2"/>
      </rPr>
      <t>Seguimiento OCI a 31 Agosto2025:</t>
    </r>
    <r>
      <rPr>
        <sz val="10"/>
        <rFont val="Arial"/>
        <family val="2"/>
      </rPr>
      <t xml:space="preserve"> El control se califica como DEBIL en su ejecución, toda vez que las actas allegadas se encuentran si suscribirse, es decir no tienen las firmas correspondientes.
No obstante, teniendo en cuenta que no se reporta materialización del riesgo por la 1LD y 2LD el control se califica como efectivo.</t>
    </r>
  </si>
  <si>
    <r>
      <rPr>
        <b/>
        <sz val="10"/>
        <rFont val="Arial"/>
        <family val="2"/>
      </rPr>
      <t>Seguimiento OCI a 31 Agosto 2025:</t>
    </r>
    <r>
      <rPr>
        <sz val="10"/>
        <rFont val="Arial"/>
        <family val="2"/>
      </rPr>
      <t xml:space="preserve"> Se evidenciaron los memorandos emitidos de manera mensual a las dependencias responsables, con asunto "Seguimiento contratos posiblemente liquidables".
No obstante, ni la 1LD ni 2LD reportan la materialización del riesgo, aún cuando la OCI en el ejercicio de auditoría realizado y comunicado el 27 de junio a todos los miembros del comité CICCI por medio del memorando 2025JBB120034504 emitió la observación  N°1: Debilidades en los controles establecidos para la Liquidación de Contratos del JBBJCM, así mismo, no se reporta el inicio de las acciones que dado lo estipulado en la política de administración de riesgos de la entidad se debían haber ejecutado, por lo que se emite la observación N° 02 en el informe de seguimiento a MRG realizado por la OCI al 2do cuatrimestre 2025.</t>
    </r>
  </si>
  <si>
    <t>8/05/2025
5/09/2025
07/01/2026</t>
  </si>
  <si>
    <t xml:space="preserve">Durante el primer cuatrimestres del año 2025, se realizó la  asignación  y entrega de los conceptos tecnicos y actas de emergencia notificados por la Secretaria Distrital de ambeinte para el control del riesgo del arbolado adulto en la ciudad de Bogotá, es así como para el presente periodo se reporta  en la matriz de APL.PR.05.F.14 Control Entrega Actas de Emergencia 1029 conceptos de emergencia  notificados por la SDA de los cuales se ha realizado la asignación y ejecucion de 474 actas de emergencia  y la programación para intervención de las actas restantes para la ejecucion en el próximo contrato de manejo silvicultural, toda vez que esta se encuentra en proceso de estructuración. 
Ahora bien y con relación a la matriz APL.PR.05.F.12 Base de Datos de Conceptos Técnicos Comunicados se informa que durante la vigencia se realizó la recepción de 377 conceptos tecnicos de manejo silvicultural, los cuales se encuentran en proceso de verificación en campo, es importante precisar que  algunos conceptos tecnicos reportados en la matriz  fueron allegados mediante el Web service entre la SDA  y el JBB sin embargo aun no se ha recibido el concepto oficial con numero de SIRE para la atención oportuna de los mismos en el proximo contrato de manejo silvicultural. 
Finalmente, es importante precisar que se ha dado prioridad a la intervención de actas de emergencia notificadas mediante la atenciond e respuesta a emergencias evidenciado en los formatos descritos. 
Durante el segundo cuatrimestre del año 2025, se realizó la asignación y entrega de los conceptos técnicos y actas de emergencia autorizados por la Secretaría Distrital de Ambiente para el control del riesgo del arbolado adulto, es asi como  durante el año 2025 se reporta en el formato APL.PR.05.F.14 Control Entrega Actas de Emergencia 3371 conceptos de emergencia  comunicados a traves del correo de emergencias de la entidad con la ejecución de 817 solicitudes y la programación de las solicitudes restantes al contratista de manejo silvicultural, una vez se firme acta de inicio para la celebración del contrato. 
Con relación a la ejecución de conceptos técnicos de manejo silvicultural se informa que en el formato APL.PR.05.F.12 Base de Datos de Conceptos Técnicos Comunicados  se ha recepcionado un total de 898 conceptos tecnicos de los cuales 839 son por tala, 10 tratamientos integrales,  y 48 podas radiculares, es importante precisar que para las podas radiculares de acuerdo con el Decreto 383 de 2025 se requiere del apoyo de alcaldias locales y la unidad de mantenimeinto vial para la adecuación del suelo a levantar para lograr realizar podas  radiculares situación que se encuentra en gestión, razón por la cual a la fecha no se han ejecutado este tipo de conceptos,  adicionalmente, es importante aclarar que en la casilla Ejecutor o encargardo hay algunos conceptos que se encuentran marcados como SIRE en Tramite toda vez que, se remitio via correo electronico al IDIGER la solicitud de creación de codigo SIRE para poder iniciar el proceso de  asignación desde el  contrato de manejo silvicultural que se  está a esperas de inicio . 
Así mismo, se informa que a la fecha el contrato de manejo silvicultural no se ha podido iniciar debido al proceso de legalización de los requisitos para la suscripcion del acta de inicio. 
Se adjunta como evidencia las matrices APl.PR.05.F.12, APL.PR.05.F.14 el correo de solicitud de creación de emementos SIRE y el listado d elso conceptops pendientes por este codigo. 
Seguimiento Tercer cuatrimestre: para el tercer cuatrimestre se informa que la Subdirección Técnica Operativa realizó la recepción y seguimiento frente a las intervenvciones de manejo silvicultural para manejo de riesgo  autorizadas por la Secretaría Distrital de Ambiente bajo conceptos técnicos y actas de emergencia a traves de la asignación en los formatos : 
APL.PR.05.F.14 Control Entrega Actas de Emergencia  en donde se registró un total de 4624 conceptos de emergencia allegados desde el correo de emergencias designado por la entidad para la recepción de conceptos, de los cuales fueron ejecutados en total 1867 , asignados en total 4064 y pendientes por asignar 388  conceptos que  cuentan con alguna dificultad para intervención o que se programaron de acuerdo con la capacidad de  intervención para la vigencia 2026, asi mismo en la casilla observaciones se evidencia la gestión o el proceso en el que va la ejecucion silvicultural. 
 APL.PR.05.F.12 Base de Datos de Conceptos Técnicos Comunicados, se comunicaron 1269 conceptos técnicos para atención silvicultural de los cuales 855 arboles fueron autorizados para tala, 341 tratamientos integrales, 48 podas radiculares  y un arbol para conservar, de los cuales se ha tenido control y seguimeinto frente a la asignación, verificación en campo e intervención. es importante precisar que, se reporta en al casilla de observaciones el estado en el cual se encuentra el concepto cuando este no ha sido ejecutado, ya sea por  problemas tecnicos en al intervención, capacidad operativa para cubrir la demanda de intervenciones, o que se encuentran en proceso de actualización por parte del contratista externo para el manejo silvicultural,o la  espera en  la entrega de los codigos sire por parte de la SDA para la intervención silvicultural  
Es improtante precisar que en el marco de la ejecución del contrato de manejo silvicultural 1084-2025 el cual tuvo como fecha de acta de inicio el 15 de septiembre, se  realizó la entrega de gran cantidad de conceptos y actas de emergencia para ejecutar y que si bein ya fueron asignados, debido a la capacidad operativa del contratista y de las dificultades propias de cada intervención  sivicultural y los procesos administrativos para que la interventoria apruebe las ejecuciones silviculturales, se informa que se esta a esperas de los informes de ejecución  de las intervenciones solicitadas y realizadas para la actualización de las matrices de seguimiento a la ejecucion silvicultural frente a nuevas intervenciones. 
Se informa que a la fecha se mantiene un control  frente a la asignación  y ejecución de conceptos técnicos  so pena a los hechos descritos. </t>
  </si>
  <si>
    <t xml:space="preserve">Mediante los radicados 2025JBB410032202 y 2025JBB410031592 se remitió a la SDA las intervenciones realizadas por la entidad en torno a la ejecución de los conceptos técnicos de manejo silvicultural para el control de riesgo de caida del arbolado,  ejecutados en los meses de enero y frebrero, se informa que a la fecha se está consolidando la información para reportar las ejecuciones realizadas en el mes de marzo.  se remiten los radicados en mención. 
Mediante los memorandos:  2025JBB410063092,  2025JBB410063102, 2025JBB410063112 se ha remitido a la Secretaría Distrital de Ambiente  las ejecuciones realizadas por la entidad frente a la intervención de conceptos técnicvos y actas de emergencia, se reporta la información de la ejecución correspondiente a los meses de Abril, mayo y junio. a la fecha se esta consolidando la información correspondiente al mes de julio y agosto. se remiten los radicados en mención. 
Mediante los memorandos 2025JBB4100116492,  2026JBB4100452, 2026JBB4100462 y 2026JBB4100512 se ha remitido a la Secretaría Distrital de Ambiente  las ejecuciones realizadas por la entidad frente a la intervención de conceptos técnicos y actas de emergencia, se reporta la información de la ejecución correspondiente a los meses de Septiembre, octubre, noviembre y diciembre . a la fecha se esta consolidando la información correspondiente al mes de julio y agosto. se remiten los radicados en mención. 
</t>
  </si>
  <si>
    <t>12/05/2025
10/09/2025
14/01/2026</t>
  </si>
  <si>
    <t>Se evidencia recepción de soportes en el repositorio establecido, así como el seguimiento para los controles del primer cuatrimestre. De igual manera se percibe seguimiento para el Plan de Acción identificado junto a las evidencias en el repositorio correspondiente. Reporte efectuado dentro de los plazos establecidos.
Se evidencia recepción de soportes en el repositorio establecido, así como el seguimiento para los controles del segundo cuatrimestre. De igual manera se percibe seguimiento para el Plan de Acción identificado junto a las evidencias en el repositorio correspondiente. Reporte efectuado dentro de los plazos establecidos.
Control 1: Se recomienda verificar la necesidad de agregar la actividad de solicitud al SIRE como soporte.
Se evidencia recepción de soportes en el repositorio establecido, así como el seguimiento para los controles del Tercer cuatrimestre. De igual manera se percibe seguimiento para el Plan de Acción identificado junto a las evidencias en el repositorio correspondiente. Reporte efectuado dentro de los plazos establecidos.</t>
  </si>
  <si>
    <t>Durante el primer cuatrimestre se  reportaron las novedades de la ciudadania mediante el aplicativo movil arbolapp con un reporte de 12 notificaciones que fueron allagadas a la SDA para que la Autoridad Ambiental  inicie el proceso de verificación y generación de los conceptos tecnicos que se requieran para su ejecución. 
Así mismo, se remite el radicado 2025JBB410034312 mediante el cual se hace la devolución de conceptos tecnicos  por inconsistencias a la SDA
Reporte Segundo cuatrimestre: Durante el segundo cuatrimestre se  reportaron las novedades de la ciudadania mediante el aplicativo movil arbolapp con un reporte de 71 notificaciones que fueron allagadas a la SDA para que la Autoridad Ambiental  inicie el proceso de verificación y generación de los conceptos tecnicos que se requieran para su ejecución. 
Así mismo, se remite el radicado 2025JBB410060782 mediante el cual se hace la devolución de conceptos tecnicos  por inconsistencias a la SDA de aquellos conceptos ejecutados por el contratista externo 
Reporte Tercer Cuatrimestre: En el ultimo cuatrimstre la Subdirección Técnican  Operativa  ha reportado las novedades del estado del arbolado urbano en la aplicación movil ArbolApp así como las notifiaciones realizadas por la ciudadania , para que desde la SDA inicie el proceso de verificacion en campo para el manejo silvicultural, Así mismo, se remiten los radicados realizados por el Jardín Botánico José Celestino Mutis en donde se realizan las dvoluciones a conceptos técnicos que tienen inconsistencias. se informa que a la fecha el control se ha ejecutado   de manera armonica,</t>
  </si>
  <si>
    <t>Los profesionales de campo realizan el seguimiento mensualmente al finalizar el periodo estado de los agroinsumos que tienen en su inventario mediante el seguimiento en una matriz de consumo de agroinsumos y priorizaran el consumo de los que se encuentren próximos a vencer de acuerdo con el memorando de estado de Agroinsumo emitido por Almacén general. Para los casos en los que se evidencien agroinsumos vencidos se deberá realizar la entrega al PIGA para su respectiva disposición.
Como evidencia se suministra el formato APL.PR.06. F.04 Control de Consumo Agroinsumos y los memorandos de estado de Agroinsumos mes vencido.</t>
  </si>
  <si>
    <t>08/05/2025
07/01/2026</t>
  </si>
  <si>
    <t>Durante el primer trimestre del año 2025, la Subdirección Técnica Operativa, realizó el seguimiento al consumo de agroinsumso así como el control en la fecha de vencimiento de los mismos con el fin de garantizar el correcto uso, por lo tanto se ha presentado control frente a las alertas de existencias de agroinsumos en almacen para garantizar el uso prioritario de aquellos proximos a vencer. se adjunta como evidencia el  formato de control de uso de agroinusmos  y los memorandos de alertas de vencimiento generados por Secretaria General. 
Seguimiento segundo cuatrimestre del año 2025: la Subdirección Técnica Operativa, realizó el seguimiento al consumo de agroinsumso así como el control en la fecha de vencimiento de los mismos con el fin de garantizar el correcto uso, por lo tanto se ha presentado control frente a las alertas de existencias de agroinsumos en almacen para garantizar el uso prioritario de aquellos proximos a vencer. se adjunta como evidencia el  formato de control de uso de agroinusmos  y los memorandos de alertas de vencimiento generados por Secretaria General, es improtante precisar que a la fecha no se encuentran insumos vencidos y se ha mantenido un control constante frente al consumo
Seguimiento tercer cuatrimestre del año 2025: la Subdirección Técnica Operativa, realizó el seguimiento al consumo de agroinsumso así como el control en la fecha de vencimiento de los mismos con el fin de garantizar el correcto uso, por lo tanto se ha presentado control frente a las alertas de existencias de agroinsumos en almacen para garantizar el uso prioritario de aquellos proximos a vencer evidenciando en los memorandos remitidos por esta area que  la fecha mas cercana al vencimiento es en el mes de marzo de la vigencvia 2026. se adjunta como evidencia el  formato de control de uso de agroinusmos  y los memorandos de alertas de vencimiento generados por Secretaria General.</t>
  </si>
  <si>
    <t>Se evidencia recepción de soportes en el repositorio establecido, así como el seguimiento para los controles del primer cuatrimestre. De igual manera se percibe seguimiento para el Plan de Acción identificado sin evidencias dado que no se requirió su aplicación. Reporte efectuado dentro de los plazos establecidos.
Se evidencia recepción de soportes en el repositorio establecido, así como el seguimiento para los controles del segundo cuatrimestre. De igual manera se percibe seguimiento para el Plan de Acción identificado sin evidencias dado que no se requirió su aplicación. Reporte efectuado dentro de los plazos establecidos.
Se evidencia recepción de soportes en el repositorio establecido, así como el seguimiento para los controles del Tercer cuatrimestre. De igual manera se percibe seguimiento para el Plan de Acción identificado sin evidencias dado que no se requirió su aplicación. Reporte efectuado dentro de los plazos establecidos.</t>
  </si>
  <si>
    <t>Teniendo en cuenta el memorando 2025JBB200013464 mediante el cual el area de almacen genera alerta frente a dos unidades del insumo Benomyl, se solicita el apoyo de las lineas para el uso de los agroinsumos proximos a vencer, se informa que le riesgo nos e ha materializado y continua en constante seguimiento como se evidencia en el memorando remitido  por el area de almacen en el radicado 2025JBB200020074 del 06 de mayo en donde se evidencia la salida de  insumos proximos de vencimiento hasta el mes de septiembre. 
Seguimiento Segundo cuatrimestre: Teniendo en cuenta los memorandos de alerta de consumos de agroinsmos emitidos por Secretaria General, se informa que durante el cuatrimestre no se requirió de la generación del correo solicitando  la salida de insumos proximos a vencer toda vez que se mantiene controlada la operación y  en el memorando generado apra el mes de agosto se evidencia la presencia de un extracto de ortiga que vencia en el mes de septiembre, no osbtante y debido a la operacion continua de este insumo, para el reporte de cantidades con corte a 31 de agosto, este ya no se  encuentra en el inventario por lo tanto no se requirió de dicha actividad. se adjutna como evidencia los memorandos de estado de insumos . 
Seguimiento Tercer  cuatrimestre: Teniendo en cuenta los memorandos de alerta de consumos de agroinsmos emitidos por Secretaria General, se informa que durante el cuatrimestre  solamente se realizó un correo por parte del Jefe d ela Oficina de Arborización con el fin de priorizar la salida del insumo  cuya fecha de vencimiento era en el mes de noviembre, de acuerdo a esa solicitud, en el reporte de existencias de almacen del mes de diciembre se evidencia que la fecha mas cercana de vencimiento es en marzo de la vigencia 2026, por lo tanto que se mantiene controlada la operación y. se adjutna como evidencia los memorandos de estado de insumos y el correo de solicitud de  priorización.</t>
  </si>
  <si>
    <t xml:space="preserve">Para el primer cuatrimestre se ha tenido control frente al consumo de insumos presentes en el Vivero la Florida,  realizó el respectivo seguimiento al estado de agroinusmos de dicha zona, identificando y priorizando el consumo de agroinsumos   con fecha pronta a vencer, evidenciando que a la fecha se ha manejado un control eficiente y no se ha presentado vencimiento de estos para la entrega al equipo PIGA, se adjunta como evidencia el consolidado de agroinsumos del sistema FACTORY realizado de manera mensual. 
Reporte Segundo cuatrimestre: Para el segundo cuatrimestre se ha tenido control frente al consumo de insumos presentes en el Vivero la Florida,  realizó el respectivo seguimiento al estado de agroinusmos de dicha zona, identificando y priorizando el consumo de agroinsumos   con fecha pronta a vencer, evidenciando que a la fecha se ha manejado un control eficiente y no se ha presentado vencimiento de estos para la entrega al equipo PIGA, se adjunta como evidencia el consolidado de agroinsumos del sistema FACTORY realizado de manera mensual. 
Reporte Tercer  cuatrimestre: Para el ultimo cuatrimestre se ha tenido control frente al consumo de agroinsumos presentes en el Vivero la Florida, identificando y priorizando el consumo de agroinsumos   con fecha pronta a vencer, evidenciando que a la fecha se ha manejado un control eficiente y no se ha presentado vencimiento de estos para la entrega al equipo PIGA, se adjunta como evidencia el consolidado de agroinsumos del sistema FACTORY  donde se evidencia la fecha de lote  y el cual es revisado y aprobado por el profesional de apoyo  de manera mensual, se evidencia un control fuerte frente al estado de estos agroinsumos por parte del área </t>
  </si>
  <si>
    <t xml:space="preserve">Seguimiento STO Primer cuatrimestre: Con corte a 30 de abril , la coordinación de SIGAU ha realizado al revisión y  verificación del cargue de  actividades realizadas para la plantación y el mantenimiento del arbolado y la jardineria en la ciudad de Bogotá, es así como se  ha registrado la siguiente información por mes: 
-Enero: 98 manejos silviculturales, plantación de 90 arboles, reposición de 291 arboles, mantenimiento de 9840 arboles jovenes y 593 arboles manejados integrales de plagas y enfermedades.
-Febrero: 49 manejos silviculturales, plantación de 10 arboles, reposición de 29 arboles, mantenimiento de 2006  arboles jovenes y 6992 arboles manejados integralmente para el control de plagas y enfermedades
-Marzo:59 manejos silviculturales, plantación de 18 arboles, reposición de 131 arboles, mantenimiento de 7785 arboles jovenes y 28260 arboles manejados integralmente para el control de plagas y enfermedades
-Abril: 30 manejos silviculturales, plantación de 145 arboles, reposición de 137 arboles, mantenimiento de 5266 arboles jovenes y 30348 arboles manejados integralmente para el control de plagas y enfermedades. 
Se remite como evidencia los consolidados de ejecucion reportados desde el sistema. 
Seguimiento Segundo cuatrimestre: Para el segundo cuatrimestre dle año 2025 la coordinación dle SIGAU ha realizado la revisión y verificaciín del cargue de actividades realizadas para el manejo dle arbolado urbano en la ciudad de Bogotá  registrando la siguiente información por mes: 
-Mayo: 30 manejos silviculturales, plantación de77 arboles, reposición de 617 arboles, mantenimiento de 8.376  arboles jovenes y 45.418  arboles manejados integrales de plagas y enfermedades.
- Junio: 78 manejos silviculturales, plantación de 164 arboles, reposición de 188 arboles, mantenimiento de 11.662 arboles jovenes y 57.354  arboles manejados integrales de plagas y enfermedades.
-Julio: 65  manejos silviculturales, plantación de 95  arboles, reposición de 1.164 arboles, mantenimiento de 5.023  arboles jovenes y 58.637  arboles manejados integrales de plagas y enfermedades.
-Agosto: 58  manejos silviculturales, plantación de 291 arboles, reposición de 617 arboles, mantenimiento de 8.980 arboles jovenes y 45.418 arboles manejados integrales de plagas y enfermedades.
Se remite como evidencia los consolidados de ejecucion reportados desde el sistema.
Seguimiento Tercer  cuatrimestre: Para el ultimo cuatrimestre del año 2025 la coordinación del SIGAU ha realizado la revisión y verificación del cargue de actividades realizadas para el manejo del arbolado urbano en la ciudad de Bogotá  registrando la siguiente información por mes: 
-Septiembre :43 manejos silviculturales, plantación de 592 arboles, reposición de 1164 arboles, mantenimiento de 45.061 arboles jovenes y 33019  arboles manejados integrales de plagas y enfermedades.
- Octubre : 35 manejos silviculturales, plantación de 1644 arboles, reposición de233 arboles, mantenimiento de 65901 arboles jovenes y 20970  arboles manejados integrales de plagas y enfermedades.
-Noviembre : 21  manejos silviculturales, plantación de 1874  arboles, reposición de 123 arboles, mantenimiento de 14376  arboles jovenes y 4505  arboles manejados integrales de plagas y enfermedades.
-Diciembre : 30 manejos silviculturales, plantación de 1007 arboles, reposición de 89 arboles, mantenimiento de 3208 arboles jovenes y 612 arboles manejados integrales de plagas y enfermedades.
Se remite como evidencia los consolidados de ejecucion reportados desde el sistema.
</t>
  </si>
  <si>
    <t xml:space="preserve">para el primer cuatrimeste, se han realizado reuniones internas de seguimiento a la ejecución  y cargue del SIGAU, se adjuntan las actas celebradas desde el mes de febrero a abril. toda vez que en enero se llevó a cabo el proceso de contratación.   
Segundo cuiatrimestre: para el segundo cuatrimeste, se han realizado reuniones internas de seguimiento a la ejecución  y cargue del SIGAU, se adjuntan las actas celebradas desde el mes de Mayo a Julio. 
Tercer Cuatrimestre:  en el presente cuatrimestre se han realizado reuniones internas de seguimiento a la ejecución  y cargue del SIGAU, se adjuntan las actas celebradas desde el mes de septiembre a diciembre </t>
  </si>
  <si>
    <t>Se evidencia recepción de soportes en el repositorio establecido, así como el seguimiento para los controles del primer cuatrimestre. De igual manera se percibe seguimiento para el Plan de Acción identificado junto a las evidencias en el repositorio correspondiente. Reporte efectuado dentro de los plazos establecidos.
Se evidencia recepción de soportes en el repositorio establecido, así como el seguimiento para los controles del Segundo cuatrimestre. De igual manera se percibe seguimiento para el Plan de Acción identificado junto a las evidencias en el repositorio correspondiente. Reporte efectuado dentro de los plazos establecidos.
Se evidencia recepción de soportes en el repositorio establecido, así como el seguimiento para los controles del Tercer cuatrimestre. De igual manera se percibe seguimiento para el Plan de Acción identificado junto a las evidencias en el repositorio correspondiente. Reporte efectuado dentro de los plazos establecidos.</t>
  </si>
  <si>
    <t xml:space="preserve">como reporte para el primer  cuatrimestre, se  informa que en el mes de abril se llevaron a cabo reuniones de seguimiento para el cargue de información para la gestión del arbolado urbano en la ciudad de Bogotá es asi como se realizaron dos  mesas de trabajo para la revisión y cargue de información en el SIGAU con el fin de garantizar la actualización externa del sistema de información, se adjunta lista de asitencia y acta de las reuniones.
Reporte Segundo cuatrimestre: en el segundo cuatrimestre se ha realizado el seguimiento al estado  de actualización de la información del SIGAU con entidades externas como el IDECA, La empresa de acueducto de Bogotá, Secretaría Distrital de Planeación, Secretaría Distrital de Ambiente, para garantizar la actualización, se remiten las reuniones celebradas mes a mes 
Reporte Tercer cuatrimestre: en el ultimo cuatrimestre se continuó  realizando  el seguimiento al estado  de actualización de la información del SIGAU con entidades externas como el IDECA, para garantizar la actualización, se remiten las reuniones celebradas mes a mes, se informa que en el mes de diciembre, no se  llevarona  cabo reuniones de seguimiento. </t>
  </si>
  <si>
    <t>Seguimiento primer cuatrimestre de 2025: con corte a 30 de abril, se ha realizado el respectivo seguimiento al inventario de material vegetal presente en el vivero la Florida, con el fin de dar prioridad al material vegetal que cuenta con baja rotación, en este sentido, se remitió memorando 2025JBB41006404 del d 03 de marzo realizando la alerta frente al inventario de material vegetal que cuenta con existencia en el Factory y debe ser priorizado para  salida de proyectos, se adjutna como evidencia los inventarios de metarial vegetal del vivero la Florida del Sistema Factory, el inventario manual realizado en el formato APL.PR,04.F.19 inventario de material vegetal en proceso de producción y el memorando mencionado, se evidencia que el control se esta ejecutando y no se ha materializado el riesgo. 
Seguimiento segundo cuatrimestre de 2025: para esta fecha se ha realizado el respectivo seguimiento al inventario de material vegetal presente en el vivero la Florida, con el fin de dar prioridad al material vegetal que cuenta con baja rotación, en este sentido, se remitió los memorandos  2025JBB410034424  con corte a 31 de agosto  realizando la alerta frente al inventario de material vegetal que cuenta con existencia en el Factory y debe ser priorizado para  salida de proyectos, se adjutna como evidencia los inventarios de metarial vegetal del vivero la Florida del Sistema Factory, el inventario manual realizado en el formato APL.PR,04.F.19 inventario de material vegetal en proceso de producción y el memorando mencionado, se evidencia que el control se esta ejecutando y no se ha materializado el riesgo
Seguimiento tercer cuatrimestre de 2025: para esta fecha se ha realizado el respectivo seguimiento al inventario de material vegetal presente en el vivero la Florida, con el fin de dar prioridad al material vegetal que cuenta con baja rotación, en este sentido, se remitió los memorandos  2025JBB410070734 y 2025JBB410070734 realizando la alerta frente al inventario de material vegetal que cuenta con existencia en el Factory y debe ser priorizado para  salida de proyectos, se adjutna como evidencia los inventarios de metarial vegetal del vivero la Florida del Sistema Factory, el inventario manual realizado en el formato APL.PR,04.F.19 inventario de material vegetal en proceso de producción y el memorando mencionado, se evidencia que el control se esta ejecutando y no se ha materializado el riesgo</t>
  </si>
  <si>
    <t xml:space="preserve">Con corte a 30 de abril se ha realizado la respectiva actualización al inventario del material vegetal presente en el vivero la Florida  y se evidencia en el reporte mensual generado desde el sistema Factory de la entidad
Seguimeinto segundo cuatrimestre: Con corte a 31 de agosto se ha realizado la respectiva actualización al inventario del material vegetal presente en el vivero la Florida  y se evidencia en el reporte mensual generado desde el sistema Factory de la entidad
Seguimeinto  tercer cuatrimestre:  para el ultimo trimestre de la vigencia  se ha realizado la respectiva actualización al inventario del material vegetal presente en el vivero la Florida  y se evidencia en el reporte mensual generado desde el sistema Factory de la entidad
</t>
  </si>
  <si>
    <t>Se evidencia recepción de soportes en el repositorio establecido, así como el seguimiento para los controles del primer cuatrimestre. De igual manera se percibe seguimiento para el Plan de Acción identificado junto a las evidencias en el repositorio correspondiente. Reporte efectuado dentro de los plazos establecidos.
Se evidencia recepción de soportes en el repositorio establecido, así como el seguimiento para los controles del segundo cuatrimestre. De igual manera se percibe seguimiento para el Plan de Acción identificado junto a las evidencias en el repositorio correspondiente. Reporte efectuado dentro de los plazos establecidos.
Control 1: Se recomienda verificar la posibilidad de agregar en el "APL.PR.04.F.19 Inventario Material Vegetal en Proceso de producción", la fecha de diligenciamiento.
Se evidencia recepción de soportes en el repositorio establecido, así como el seguimiento para los controles del Tercer cuatrimestre. De igual manera se percibe seguimiento para el Plan de Acción identificado junto a las evidencias en el repositorio correspondiente. Reporte efectuado dentro de los plazos establecidos.</t>
  </si>
  <si>
    <t xml:space="preserve">para el primer cuatrimestre, la subdirección técncia Operativa ha realizado el control frente a la salida de material vegetal en elVivero la Florida a través de la autorización de salidas de material vegetal debidamente autorizado , se  informa que a la fecha no se ha materializado el riesgo y se ha mantenido un continuo control sobre el material vegetal. 
para el segundo cuatrimestre, la Subdirección técncia Operativa ha realizado el control frente a la salida de material vegetal en elVivero la Florida a través de la autorización de salidas de material vegetal debidamente autorizado , se  informa que a la fecha no se ha materializado el riesgo y se ha mantenido un continuo control sobre el material vegetal.
Reporte tercer cuatrimestre:  la Subdirección técncia Operativa ha realizado el control frente a la salida de material vegetal en elVivero la Florida a través de la autorización de salidas de material vegetal debidamente autorizado , se  informa que a la fecha no se ha materializado el riesgo y se ha mantenido un continuo control sobre el material vegetal.
</t>
  </si>
  <si>
    <t xml:space="preserve">Seguimiento Segundo Cuatrimestre:   la Subdirección Tecnica Operativa en su necesidad de suscripcion de contratos corporativos para el desarrollo de actividades misionales,   solicitó el concepto a Secretaria general frente a la aplicación de impuestos al valor agregado para la suscripciond e la oferta economica para llevar a cabo el proceso de Aguas de Bogotá, es importante precisar que este proceso se viene adelntando a partir del primer trimestre de la vigencia, no obstante y al ser un control nuevo, se adjunta para su seguimeitno, teniendo en cuenta la complejidad del proceso. a la fecha no se ha requerido mas procesos adicionales. 
Seguimiento Tercer Cuatrimestre: Teniendo en cuenta que la Subdirección Técnic aOperativa suscribe contratos corporativos para la prestación de bienes y servicios requeridos para la operación, se informa que  durante el ultimo cuatrimestre  no se celebraron contratos cuya modalidad y/u objeto fueran nuevos a los procesos que anualmente se desarrollan razón por la cual no se requirió  la consulta al area de contabilidad para la aplicación de impuestos . </t>
  </si>
  <si>
    <t xml:space="preserve">Se evidencia recepción de soportes en el repositorio establecido, asi como el seguimiento para los controles del Segundo cuatrimestre. No se cuenta con Plan de Acción Reporte efectuado dentro de los plazos establecidos.
No se evidencia recepción de soportes en el repositorio establecido dado que no fue necesaria su aplicación, cuenta con el seguimiento para el controle del Tercer cuatrimestre. No se cuenta Plan de Acción. Reporte efectuado dentro de los plazos establecidos.
</t>
  </si>
  <si>
    <t>APR.PR.01 Educación Ambiental
APR.PR.05 Participación Territorio</t>
  </si>
  <si>
    <t>Los coordinadores de participación y educación ambiental de la Subdirección Educativa y Cultural realizan la formulación de las actividades que se adelantarán durante el periodo, ejercicio que realizan internamente para el caso de Agenda local (semanalmente) y para Agenda Cultural (mensualmente) en compañía de los enlaces designados por las subdirecciones, con los cuales se acuerdan las actividades a desarrollar en el marco de una reunión.  En caso de identificar alguna novedad en el desarrollo de alguna actividad se reprograma. Como evidencia se suministra el acta de reunión.</t>
  </si>
  <si>
    <t>Acta de reunión.</t>
  </si>
  <si>
    <t>07/05/2025
04/09/2025
07/01/2026</t>
  </si>
  <si>
    <t>Durante el tercer cuatrimestre y como parte del nuevo control establecidos los profesionales lideres de la estrategia de educación y participación en territorio de la Subdirección Educativa y Cultural realizaron las reuniones para identificar alguna situación o novedad antes de la programación de la genda local semanal y la agenda cultural mensual. Para el caso de la agenda cultural se realizo una reunión previa al mes de la agenda para concertar actividades, tematicas, y revisar novedades al respecto de las actividades. Para el caso de la agenda local se reunieron los delegados del equipo de participación en territorio de la sec para definir las actividades de la proxima semana.En cada encuentro se deja el acta como soporte de estas.</t>
  </si>
  <si>
    <t>Para el primer cuatrimestre 2025  la subdirección educativa y cultural mediante los equipos de trabajo de educación y participación revisó y verificó la publicación de las agendas cultural y académica mensual y las agendas locales semanal, como se puede constatar en las publicaciones, sin embargo, y conforme a la entrega del formato  GCO.PR.07.F.01  parrilla de publicaciones mensual en página web, por parte de comunicaciones, este fue diligenciado para los meses de marzo y abril, toda vez que en los meses anteriores no se realizo teniendo en cuenta que se adelantaba los procesos de contratación. Se remite el formato en el cual se evidencia la publicación.
Adicionalmente, se puede verificar las agendas mensual y local en el link: https://jbb.gov.co/eventos/agenda-cultural-academica/
--------------------------------------------------------------
Durante el segundo cuatrimestre 2025  la subdirección educativa y cultural mediante los equipos de trabajo de educación y participación revisó y verificó la publicación de las agendas cultural y académica mensual y las agendas locales semanal, como se puede constatar en las publicaciones, conforme a la entrega del formato  GCO.PR.07.F.01  parrilla de publicaciones mensual en página web. Se remite el formato en el cual se evidencia la publicación.
Adicionalmente, se puede verificar las agendas mensual y local en el link: https://jbb.gov.co/eventos/agenda-cultural-academica/
--------------------------------------------------------------------------------------------------------------------------------------------------------------------------------------------------
Para el tercer cuatrimestre 2025  la subdirección educativa y cultural mediante los equipos de trabajo de educación y participación revisó y verificó la publicación de las agendas cultural mensual y las agendas locales semanal, como se puede constatar en las publicaciones, conforme a la entrega del formato  GCO.PR.07.F.01  parrilla de publicaciones mensual en página web. Se remite el formato en el cual se evidencia la publicación.
Adicionalmente, se puede verificar las agendas mensual y local en el link: https://jbb.gov.co/eventos/agenda-cultural-academica/</t>
  </si>
  <si>
    <t>Se evidencia recepción de soportes en el repositorio establecido, así como el seguimiento para los controles del primer cuatrimestre. De igual manera se percibe seguimiento para el Plan de Acción identificado junto a las evidencias en el repositorio correspondiente. Reporte efectuado dentro de los plazos establecidos.
Se evidencia recepción de soportes en el repositorio establecido, así como el seguimiento para los controles del Segundo cuatrimestre. De igual manera se percibe seguimiento para el Plan de Acción identificado junto a las evidencias en el repositorio correspondiente. Reporte efectuado dentro de los plazos establecidos.
Se evidencia recepción de soportes en el repositorio establecido, así como el seguimiento para los controles del Tercer cuatrimestre. De igual manera se percibe seguimiento para el Plan de Acción identificado junto a las evidencias en el repositorio correspondiente. Reporte efectuado dentro de los plazos establecidos.
Controles: organizar el repositorio de acuerdo con la codifiación de los controles.</t>
  </si>
  <si>
    <t xml:space="preserve">Durante el primer cuatrimestre de la vigencia 2025 los profesionales de las estrategias de participación y educación ambiental solicitan la publicación de la agenda cultural y académica de manera  mensual y la agenda local semanal las cuales contienen las actividades dirigidas a la ciudadanía, para ello se realiza la publicación de las agendas en la página web en el enlace https://jbb.gov.co/eventos/agenda-cultural-academica/ , así mismo realizan el reporte de las actividades culminadas por medio del diligenciamiento del formato ( matrices, actas y listados de asistencias) que reposan en la SEC. Es pertinente mencionar que para el mes de enero y la primera semana de febrero no se publica agenda local toda vez que no se programaron actividades ya que se avanzaba en el proceso de contratacion de los profesionales de territorio.
Es pertinente mencionar que para los días 28, 29, 30 de abril no se programaron actividades en las localidades, con el fin de tener el espacio con los ciudadanos en la rendición de cuentas llevada a cabo el 30 de abril.
---------------------------------------------------------------------------------------------------------------------------------
Para el segundo cuatrimestre de la vigencia 2025 los profesionales de las estrategias de participación y educación ambiental solicitan la publicación de la agenda cultural y académica de manera  mensual y la agenda local semanal las cuales contienen las actividades dirigidas a la ciudadanía, para ello se realiza la publicación de las agendas en la página web en el enlace https://jbb.gov.co/eventos/agenda-cultural-academica/ , así mismo realizan el reporte de las actividades culminadas por medio del diligenciamiento del formato ( matrices, actas y listados de asistencias) que reposan en la SEC.
-------------------------------------------------------------------------------------------------------------------------------------------------------------------------------------------------------------------------------------
Durante el tercer cuatrimestre de la vigencia 2025 los profesionales de las estrategias de participación en territorio y educación ambiental solicitan la publicación de la agenda cultural y académica de manera  mensual y la agenda local semanal las cuales contienen las actividades dirigidas a la ciudadanía, para ello se realiza la publicación de las agendas en la página web en el enlace https://jbb.gov.co/eventos/agenda-cultural-academica/. Para el caso de la agenda local semanal no se programan actividades en territorio a partir del 19 de diciembre por lo cual no se publica agenda, esto obedece a la terminación de los contratos de los profesionales en territorio.
</t>
  </si>
  <si>
    <t>Los lideres de las estrategias de educación y participación de la Subdirección Educativa y Cultural, realizan de manera periódica la revisión de las actividades que por diversos factores no pueden ser realizadas y las cuales se cancelan y/o reprograman, para ello se diligencia la matriz correspondiente.
Durante el primer cuatrimestre se identificaron 17 actividades de educación ambiental canceladas de las cuales 7 se lograron reprogramar. Se indica que para el mes de enero y febrero en el caso de educación ambiental no se presentaron actividades canceladas y/o reprogramadas.
En el caso de participación se identificaron 8 actividades canceladas, de las cuales 3 se reprogramaron según solicitud. Se indica que para el mes de enero en el caso de participacion en territorio no se presentaron actividades canceladas y/o reprogramadas.
Es menester resaltar que las actividades canceladas no se debio a voluntad de los equipo de trabajo del JBB ni de la entidad, sino por situaciones externas de los grupos, comunidades y colegios.
--------------------------------------------------------------------------------------------------------------------------------
Los lideres de las estrategias de educación y participación de la Subdirección Educativa y Cultural, realizan de manera periódica la revisión de las actividades que por diversos factores no pueden ser realizadas y las cuales se cancelan y/o reprograman, para ello se diligencia la matriz correspondiente.
Durante el segundo cuatrimestre se identificaron 23 actividades de educación ambiental canceladas, sin reprogramación ya que estas cancelaciones obedecieron a la inasistencia de las personas. 
En el caso de participación se identificaron 9 actividades canceladas, de las cuales 7 se reprogramaron según solicitud. 
Es menester resaltar que las actividades canceladas no se debió a voluntad de los equipo de trabajo del JBB ni de la entidad, sino por situaciones externas de los grupos, comunidades y la ciudadanía.
-------------------------------------------------------------------------------------------------------------------------------------------------
Durante el tercer cuatrimestre los lideres de las estrategias de educación y participación en territorio de la Subdirección Educativa y Cultural, realizan de manera periódica la revisión de las actividades que por diversos factores no pueden ser realizadas y las cuales se cancelan y/o reprograman, para ello se diligencia la matriz correspondiente.
Para el tercer cuatrimestre se identificaron 13 actividades de educación ambiental canceladas, sin reprogramación ya que estas cancelaciones obedecieron a la inasistencia de las personas. 
En el caso de participación se identificaron 9 actividades canceladas, de las cuales 2 se reprogramaron según solicitud, es menester indicar que para el mes de diciembre no se presentaron actividades canceladas.
Es menester resaltar que las actividades canceladas no se debió a voluntad de los equipo de trabajo del JBB ni de la entidad, sino por situaciones externas de los grupos, comunidades y la ciudadanía.</t>
  </si>
  <si>
    <t>6/05/2025
3/09/2025
06/01/2026</t>
  </si>
  <si>
    <t xml:space="preserve">La Jefe de Oficina de Control Disciplinario Interno, realizó la verificación de los téminos procesales de los expedientes en curso, priorizando los expediente con etapa procesal próxima a vencer y efectuó el reparto a las profesionales a traves de correos electronicos de fechas 14 de febrero, 03 de marzo y 01 de abril de 2025
Evidencia: Formato "CDI.PR.01.F.22 Base de Datos Seguimiento Expedientes en Curso" , en cuya columna P, se evidencia la fecha de reparto a las profesionales y en la K, N y Q la decisión que se expidió. 
La Jefe de Oficina de Control Disciplinario Interno, realizó la verificación de los téminos procesales de los expedientes en curso, priorizando los expediente con etapa procesal próxima a vencer y efectuó el reparto a las profesionales a traves de correos electronicos de fechas 5 de mayo, 3 de junio, 01  de julio y 1 de agosto de 2025
Evidencia: Formato "CDI.PR.01.F.22_V3 - Base de Datos Seguimiento Expedientes en Curso - R1CDI-2.xlsx" , en cuya columna P, se evidencia la fecha de reparto a las profesionales y en la K, N y Q la decisión que se expidió. 
La Jefe de Oficina de Control Disciplinario Interno, realizó la verificación de los téminos procesales de los expedientes en curso, priorizando los expediente con etapa procesal próxima a vencer y efectuó el reparto a las profesionales a traves de correos electronicos de fechas 01 de septiembre, 01 de octubre, 04 de noviembre y 01 de diciembre de 2025. 
Evidencia: Formato "CDI.PR.01.F.22_V3 - Base de Datos Seguimiento Expedientes en Curso - R1CDI-2.xlsx" , en cuya columna P, se evidencia la fecha de reparto a las profesionales y en la K, N y Q la decisión que se expidió. </t>
  </si>
  <si>
    <t xml:space="preserve">La Jefe de la Oficina de Control Disciplinario Interno realiza la verificación de los términos de las etapas procesales y realiza el correspondiente reparto. Adicionalmente realizó mesa de trabajo el 05 de mayo de 2025, en la que se verifica la base de datos y confirma que las etapas procesales se encuentran en término para la práctica probatoria. 
La Jefe de la Oficina de Control Disciplinario Interno realiza la verificación de los términos de las etapas procesales y realiza el correspondiente reparto. Adicionalmente realizó mesa de trabajo el 04 de agosto de 2025, dónde  se recordó que debe mantenerse actualizado el soporte de las acciones  de mejoramiento relacionadas con la gestión de riesgos, especificamente sobre las prescripciones, se aclara que a la fecha no hay expedientes próximos a prescribir. La jefe insiste la importancia de evacuar oportunamente cada etapa del proceso 
La Jefe de la Oficina de Control Disciplinario Interno, realizó la verificación de los términos de las etapas procesales y realizó el correspondiente reparto. Adicionalmente realizó mesa de trabajo el 12 de septiembre de 2025, dónde  se recordó que debe mantenerse actualizado el soporte de las acciones  de mejoramiento relacionadas con la gestión de riesgos, especificamente sobre las prescripciones, se aclara que a la fecha no hay expedientes próximos a prescribir. La jefe insiste la importancia de evacuar oportunamente cada etapa del proceso </t>
  </si>
  <si>
    <t xml:space="preserve">De acuerdo al reparto realizado a las profesionales contratistas, a traves de correos electronicos de fechas 14 de febrero, 03 de marzo y 01 de abril de 2025, las mismas remitieron las correspondientes decisiones en derecho por el mismo medio, cuyas decisiones se encuentran registradas en la base de datos de Autos. 
Evidencia: Base de Datos Autos correspondiente a la vigencia 2025, donde se relacionan las decisiones, No. de Auto, fecha y expediente, los cuale se expiden de acuerdo al reparto realizado y a las evaluaciones y proyectos de las prfesionales. 
De acuerdo al reparto realizado a las profesionales contratistas, a traves de correos electronicos de fechas 01 de septiembre, 01 de octubre, 04 de noviembre y 01 de diciembre de 2025, las mismas remitieron las correspondientes decisiones en derecho por el mismo medio, cuyas decisiones se encuentran registradas en la base de datos de Autos. 
Evidencia: Base de Datos Autos correspondiente a la vigencia 2025, donde se relacionan las decisiones, No. de Auto, fecha y expediente, los cuale se expiden de acuerdo al reparto realizado y a las evaluaciones y proyectos de las prfesionales. </t>
  </si>
  <si>
    <t xml:space="preserve">Durante el primer cuatrimestre del 2025, se recibieron diecisiete (17) quejas e informes con presunta incidencia disciplinaria, cuya asignación se registra en el formato "CDI.PR.01.F.22 Base de Datos Seguimiento Expedientes en Curso" y se remite a la profesional contratista, quienes evaluron y proyectan la decisión en derecho correspondiente, decisión expedida por la Jefe de Oficina de Control Disciplinaria dentro del término fijado y se relaciona la decisión en el formato en mención.
Evidencia: Formato "CDI.PR.01.F.22 Base de Datos Seguimiento Expedientes en Curso", que contiene la relación de quejas e informes recibidos durante el primer cuatrimestre, en cuya columna P se encuentra la fecha de reparto y profesional, y en la Q la decisión proferida 
Durante el segundo cuatrimestre del 2025, se recibieron veinte (20) quejas e informes con presunta incidencia disciplinaria, cuya asignación se registra en el formato "CDI.PR.01.F.22_V3 - Base de Datos Seguimiento Expedientes en Curso - QUEJAS R2CDI -2." y se remite a la profesional contratista, quienes evaluron y proyectan la decisión en derecho correspondiente, decisión expedida por la Jefe de Oficina de Control Disciplinaria dentro del término fijado y se relaciona la decisión en el formato en mención.
Evidencia: Formato "CDI.PR.01.F.22_V3 - Base de Datos Seguimiento Expedientes en Curso - QUEJAS R2CDI -2", que contiene la relación de quejas e informes recibidos durante el segundo cuatrimestre, en cuya columna P se encuentra la fecha de reparto y profesional, y en la Q la decisión proferida 
Durante el tercer cuatrimestre del 2025, se recibieron catorce (14) quejas e informes con presunta incidencia disciplinaria, cuya asignación se registra en el formato "CDI.PR.01.F.22_V3 - Base de Datos Seguimiento Expedientes en Curso - QUEJAS R2CDI -2." y se remite a la profesional contratista, quienes evaluan y proyectan la decisión en derecho correspondiente, decisión expedida por la Jefe de Oficina de Control Disciplinaria dentro del término fijado y se relaciona la decisión en el formato en mención.
Evidencia: Formato "CDI.PR.01.F.22_V3 - Base de Datos Seguimiento Expedientes en Curso - QUEJAS R2CDI -2", que contiene la relación de quejas e informes recibidos durante el tercer cuatrimestre, en cuya columna P se encuentra la fecha de reparto y profesional, y en la Q la decisión proferida </t>
  </si>
  <si>
    <t>6/05/2025
3/09/2025
06/04/2026</t>
  </si>
  <si>
    <t xml:space="preserve">La Jefe de la Oficina de Control Disciplinario Interno realiza la verificación de los términos de las etapas procesales y realiza el correspondiente reparto. Adicionalmente realizó mesa de trabajo el 05 de mayo de 2025, en la que se verifica la base de datos y confirma que las etapas procesales se encuentran en término para la práctica probatoria. 
La Jefe de la Oficina de Control Disciplinario Interno realiza la verificación de los términos de las etapas procesales y realiza el correspondiente reparto. Adicionalmente realizó mesa de trabajo el 05 de mayo de 2025, en la que se verifica la base de datos y confirma que las etapas procesales se encuentran en término para la práctica probatoria. 
La Jefe de la Oficina de Control Disciplinario Interno realiza la verificación de los términos de las etapas procesales y realiza el correspondiente reparto. Adicionalmente realizó mesa de trabajo el 12 de septiembre de 2025, en la que se verifica la base de datos y confirma que las etapas procesales se encuentran en término para la práctica probatoria. </t>
  </si>
  <si>
    <t>Se evidencia recepción de soportes en el repositorio establecido, así como el seguimiento para los controles del primer cuatrimestre. De igual manera se percibe seguimiento para el Plan de Acción identificado junto a las evidencias en el repositorio correspondiente. Reporte efectuado dentro de los plazos establecidos.
Se evidencia recepción de soportes en el repositorio establecido, así como el seguimiento para los controles del segundo cuatrimestre. De igual manera se percibe seguimiento para el Plan de Acción identificado junto a las evidencias en el repositorio correspondiente. Reporte efectuado dentro de los plazos establecidos.
Se evidencia recepción de soportes en el repositorio establecido, así como el seguimiento para los controles del Tercer cuatrimestre. De igual manera se percibe seguimiento para el Plan de Acción identificado junto a las evidencias en el repositorio correspondiente. Reporte efectuado dentro de los plazos establecidos.</t>
  </si>
  <si>
    <t>30/04/2025
31/08/2025
06/01/2026</t>
  </si>
  <si>
    <t>En el primer cuatrimestre, de acuerdo con el cronograma de transferencias documentales, el profesional universitario y el profesional de apoyo del proceso de Gestión documental realizó el acompañaiento correspondiente para el ejercicio de las transferencias documentales,  se evidencia por medio de acta de reunión.
En el Segundo cuatrimestre, de acuerdo con el cronograma de transferencias documentales, el profesional universitario y el profesional de apoyo del proceso de Gestión documental realizó el acompañaiento correspondiente para el ejercicio de las 9 transferencias documentales,  se evidencia por medio de acta de reunión.
En el tercer cuatrimestre, de acuerdo con el cronograma de transferencias documentales, el profesional universitario y el profesional de apoyo del proceso de Gestión documental realizó el acompañaiento correspondiente para el ejercicio de las 9 transferencias documentales,  se evidencia por medio de acta de reunión.</t>
  </si>
  <si>
    <t>Se evidencia recepción de soportes en el repositorio establecido, así como el seguimiento para los controles del primer cuatrimestre. De igual manera se percibe seguimiento para el Plan de Acción identificado junto a las evidencias en el repositorio correspondiente. Reporte efectuado dentro de los plazos establecidos.
Se evidencia recepción de soportes en el repositorio establecido, así como el seguimiento para los controles del segundo cuatrimestre. De igual manera se percibe seguimiento para el Plan de Acción identificado junto a las evidencias en el repositorio correspondiente. Reporte efectuado dentro de los plazos establecidos.
Se evidencia recepción de soportes en el repositorio establecido, así como el seguimiento para los controles del Tercer cuatrimestre. De igual manera se percibe seguimiento para el Plan de Acción identificado junto a las evidencias en el repositorio correspondiente. Reporte efectuado dentro de los plazos establecidos.
Control 1: Se recibe manifestación de los incumplimientos, no obstante no se reciben los memorandos establecidos en el control.</t>
  </si>
  <si>
    <t>El profesional de apoyo designado revisa y valida trimestralmente el cumplimiento de las actividades programadas en el Plan de Acción Institucional - PAI de acuerdo con el cronograma establecido. En caso de evidenciar diferencias se procede con notificación a los procesos correspondientes mediante correo electrónico.
Como evidencia se suministra la Matriz del Plan de Acción Institucional y el informe periodo vencido y los correos de notificación en caso de presentarse novedades.</t>
  </si>
  <si>
    <t xml:space="preserve">El profesional de apoyo designado </t>
  </si>
  <si>
    <t>Matriz del Plan de Acción Institucional y el informe periodo vencido y los correos de notificación en caso de presentarse novedades.</t>
  </si>
  <si>
    <t>Primer Cuatrimestre: Se verificó la información mensual de los reportes de Meta 1 y Meta 2 donde se evidencia el cumplimiento de las actividades en su totalidad (Se adjuntan los soportes correspondientes a los meses de Enero, Febrero, Marzo y Abril).
Segundo Cuatrimestre: Se verificó la información mensual de los reportes de Meta 1 y Meta 2 donde se evidencia el cumplimiento de las actividades en su totalidad (Se adjuntan los soportes correspondientes a los meses de Mayo, Junio, Julio y Agosto).
Tercer Cuatrimestre: Se realizó la validación del cumplimiento de las acciones definidas en el marco del Plan de Acción Institucional (PAI), correspondiente al tercer trimestre de la vigencia 2025.</t>
  </si>
  <si>
    <t>Se desarrolla mesa de trabajo cuatrimestral en la cual se realiza  seguimiento a la ejecución de los controles establecidos para los riesgos del proceso</t>
  </si>
  <si>
    <t>Se realizó la actividad a través de mesa de trabajo con listado de asistencia y presentación power point del día 21 de marzo de la presente vigencia
Se realizó la actividad a través de mesa de trabajo desarrollada el día 01 de agosto de la presente vigencia
Se realizó la actividad a través de mesa de trabajo desarrollada el día 12 de noviembre de la presente vigencia</t>
  </si>
  <si>
    <t>Los profesionales de apoyo designado verifican el cumplimiento del reporte de la información asociada a Riesgos e Indicadores de gestión que es reportada por los procesos conforme a la programación de actividades establecidas y realizan la respectiva retroalimentación. En caso de evidenciar diferencias se representarán en los informes respectivos.
Como evidencia quedan los Informes de seguimiento y documentos de retroalimentación si hay lugar a ello (actas o correos) periodo vencido.</t>
  </si>
  <si>
    <t>Los profesionales de apoyo designado</t>
  </si>
  <si>
    <t>Informes de seguimiento y documentos de retroalimentación si hay lugar a ello (actas o correos) periodo vencido.</t>
  </si>
  <si>
    <t>Primer cuatrimestre: Se recibe y verifica información reportada que evidencia el cumplimiento de los documentos que soportan el control ejecutado (Se adjuntan informes de indicadores y actas de las mesas de trabajo)
Segundo cuatrimestre: Se recibe el reporte por parte de los procesos y se realiza el seguimiento a la información presentada, la cual evidencia el cumplimiento de los documentos que soportan la ejecución del control. Como soporte, se adjuntan los informes, las actas de las mesas de trabajo y las matrices.
Tercer cuatrimestre: Se recibe el reporte por parte de los procesos y se realiza el seguimiento a la información presentada, la cual evidencia el cumplimiento de los documentos que soportan la ejecución del control. Como soporte, se adjuntan los informes, las actas de las mesas de trabajo y las matrices.</t>
  </si>
  <si>
    <t>21/03/2025
01/08/2025
08/01/2026</t>
  </si>
  <si>
    <t xml:space="preserve">Se realizó la actividad a través de mesa de trabajo con listado de asistencia y presentación power point del día 21 de marzo de la presente vigencia
Se realizó la actividad a través de mesa de trabajo desarrollada el día 01 de agosto de la presente vigencia
Se realizó la actividad a través de mesa de trabajo desarrollada el día 12 de noviembre de la presente vigencia
</t>
  </si>
  <si>
    <t>El profesional de apoyo designado revisa y valida cada vez que se requiera, el cumplimiento de los lineamientos y metodologías aprobadas para la adopción/modificación/eliminación de documentos en el evento en que se presente una solicitud. En caso de encontrar observaciones se procede con devolución remitiendo por el aplicativo al proceso responsable para su ajuste.
Como evidencia se suministra el reporte generado por el sistema, los documentos aprobados y revisados en el periodo y en caso de devolución se suministran los pantallazos al interior de cada carpeta.</t>
  </si>
  <si>
    <t>El profesional de apoyo designado</t>
  </si>
  <si>
    <t>El reporte generado por el sistema, los documentos aprobados y revisados en el periodo y en caso de devolución se suministran los pantallazos al interior de cada carpeta.</t>
  </si>
  <si>
    <t>Primer cuatrimestre: Se  revisóy validó cada vez que se requirió, el cumplimiento de los lineamientos y metodologías aprobadas para la adopción de documentos para las solicitudes  presentadas. En los casos en que se encontaron observaciones se procedió con devolución remitiendo por el aplicativo al proceso responsable para su ajuste.
Segundo cuatrimestre: Se  revisó y validó cada vez que se requirió, el cumplimiento de los lineamientos y metodologías aprobadas para la adopción de documentos para las solicitudes  presentadas. En los casos en que se encontaron observaciones se procedió con devolución remitiendo por el aplicativo al proceso responsable para su ajuste.
Tercer cuatrimestre: Se  revisó y validó cada vez que se requirió, el cumplimiento de los lineamientos y metodologías aprobadas para la adopción de documentos para las solicitudes  presentadas. En los casos en que se encontaron observaciones se procedió con devolución remitiendo por el aplicativo al proceso responsable para su ajuste.</t>
  </si>
  <si>
    <t>El profesional de apoyo designado monitorea y hace seguimiento mensual preventivo al cumplimiento del plan de sostenibilidad del MIPG alertando las acciones que deben ejecutarse en el periodo. En caso de detectar la necesidad de modificar alguna acción, el proceso responsable debe realizar la solicitud de modificación mediante correo electrónico, el cual debe efectuarse previo al vencimiento de la actividad. La validación se adelantará en mesa de trabajo soportada por acta de reunión. Como evidencia queda el Plan de sostenibilidad y en caso de presentarse modificaciones los correos electrónicos y actas de reunión.</t>
  </si>
  <si>
    <t>Plan de sostenibilidad y en caso de presentarse modificaciones los correos electrónicos y actas de reunión.</t>
  </si>
  <si>
    <t>Primer cuatrimestre: Este control se encuentra en proceso de ejecución debido a que su periodicidad es semestral
Segundo cuatrimestre: Se elaboró el autodiagnóstico del MIPG, en el cual se registra el estado de cumplimiento de las disposiciones y lineamientos establecidos en cada una de las políticas que conforman el modelo.
Tercer cuatrimestre: Se recibieron las solicitudes de ajuste de las actividades en el marco del seguimiento al Plan de Sostenibilidad de la entidad y se realizaron las actas correspondientes.</t>
  </si>
  <si>
    <t xml:space="preserve">Se realizó la actividad a través de mesa de trabajo con listado de asistencia y presentación power point del día 21 de marzo de la presente vigencia
Se realizó la actividad a través de mesa de trabajo desarrollada el día 01 de agosto de la presente vigencia
Se realizó la actividad a través de mesa de trabajo desarrollada el día 12 de noviembre de la presente vigencia
</t>
  </si>
  <si>
    <t>Se evidencia recepción de soportes en el repositorio establecido, así como el seguimiento para los controles del primer cuatrimestre. De igual manera se percibe seguimiento para el Plan de Acción identificado junto a las evidencias en el repositorio correspondiente. Reporte efectuado dentro de los plazos establecidos.
Se debe ajustar el responsable del Plan de acción.
Se evidencia recepción de soportes en el repositorio establecido, así como el seguimiento para los controles del segundo cuatrimestre. De igual manera se percibe seguimiento para el Plan de Acción identificado junto a las evidencias en el repositorio correspondiente. Reporte efectuado dentro de los plazos establecidos.
Control 1: Se recomienda que el autodiagnostico cuente con fecha de emisión, asi como registro del equipo o persona que elabora el documento.
Se evidencia recepción de soportes en el repositorio establecido, así como el seguimiento para los controles del Tercer cuatrimestre. De igual manera se percibe seguimiento para el Plan de Acción identificado junto a las evidencias en el repositorio correspondiente. Reporte efectuado dentro de los plazos establecidos.</t>
  </si>
  <si>
    <t>El profesional de apoyo designado monitorea y hace seguimiento mensual al plan de sostenibilidad del MIPG verificando la ejecución de las actividades establecidas y los soportes de cumplimiento de cada actividad programada. En caso de evidenciar inconsistencias se procede con la solicitud de ajuste a los profesionales de apoyo designados por cada proceso mediante correo electrónico. Como evidencia queda el Plan de sostenibilidad y los correos electrónicos en caso de ser requerido.</t>
  </si>
  <si>
    <t>Plan de sostenibilidad y los correos electrónicos en caso de ser requerido.</t>
  </si>
  <si>
    <t>Primer cuatrimestre: Durante  el periodo se realiza seguimiento al plan de sostenibilidad del Modelo Integrado de Planeación y Gestión (MIPG)  el cual tiene como propósito evaluar de manera continua la implementación de las acciones definidas para garantizar la permanencia, mejora y apropiación del modelo en la entidad. Este proceso permite identificar avances, brechas y oportunidades de mejora en la gestión institucional, promoviendo una cultura organizacional orientada a la eficiencia, la transparencia y la calidad del servicio público.
A la fecha el mencionado plan cuenta con un 25% de avance global en sus actividades.
Segundo cuatrimestre:Durante  el periodo se realiza seguimiento al plan de sostenibilidad del Modelo Integrado de Planeación y Gestión (MIPG)  el cual tiene como propósito evaluar de manera continua la implementación de las acciones definidas para garantizar la permanencia, mejora y apropiación del modelo en la entidad. Este proceso permite identificar avances, brechas y oportunidades de mejora en la gestión institucional, promoviendo una cultura organizacional orientada a la eficiencia, la transparencia y la calidad del servicio público.
A la fecha el mencionado plan cuenta con un 51% de avance global en sus actividades.
Tercer cuatrimestre:Durante  el periodo se realiza seguimiento al plan de sostenibilidad del Modelo Integrado de Planeación y Gestión (MIPG)  el cual tiene como propósito evaluar de manera continua la implementación de las acciones definidas para garantizar la permanencia, mejora y apropiación del modelo en la entidad. Este proceso permite identificar avances, brechas y oportunidades de mejora en la gestión institucional, promoviendo una cultura organizacional orientada a la eficiencia, la transparencia y la calidad del servicio público.
A la fecha el mencionado plan cuenta con un 100% de avance global en sus actividades.</t>
  </si>
  <si>
    <t>El profesional de apoyo designado de la OAP revisa y valida mensualmente, las respuestas otorgadas por los profesionales de la Oficina a los requerimientos recibidos por entes de control internos o externos, así como los grupos de interés confirmando que se emite respuesta dentro de los términos. En caso de identificar algún radicado por fuera de términos se procede con la solicitud al profesional responsable para que justifique el motivo del incumplimiento mediante correo electrónico. Como evidencia queda el Reporte generado por el aplicativo de Gestión Documental y el correo electrónico en caso de incumplimiento.</t>
  </si>
  <si>
    <t xml:space="preserve">El profesional de apoyo designado de la OAP </t>
  </si>
  <si>
    <t>Durante el primer cuatrimestre del 2025, la Oficina Asesora de Planeación recibio  57 documentos de los cuales 30 se ecuentra fuera de terminos, teniendo en cuenta que al descargar el reporte emitido por el aplicativo GEA no esta realizando el calculo de dias habiles correspondientes al vencimiento,lo que genera una inconsistencia entre la gestión real y lo reflejado en el reporte.
Evidencia: Reporte de radicados de entrada Vs salidas del aplicativo GEA (con su justificación)
Durante el segundo cuatrimestre de la vigencia 2025, la Oficina Asesora de Planeación recibió un total de 47 comunicaciones oficiales externas. De estas, 3 fueron respondidas fuera de los plazos establecidos. Por tal motivo, se remitió un correo electrónico a los responsables de cada caso, solicitando la respectiva justificación sobre el incumplimiento en los tiempos de respuesta.
Evidencia: Matriz con las justificaciones correspondientes y  correo electrónico enviado. 
Durante el tercer cuatrimestre de la vigencia 2025, la Oficina Asesora de Planeación recibió un total de 39 comunicaciones oficiales externas, de acuerdo con la casilla W “Dentro o Fuera de Términos (días hábiles)”. Todas las comunicaciones allegadas a la OAP entre los meses de septiembre y diciembre fueron atendidas y respondidas dentro de los términos establecidos.
Evidencia: Reporte de radicados de entrada Vs salidas del aplicativo GEA</t>
  </si>
  <si>
    <t>Se evidencia recepción de soportes en el repositorio establecido, así como el seguimiento para los controles del primer cuatrimestre. De igual manera se percibe seguimiento para el Plan de Acción identificado junto a las evidencias en el repositorio correspondiente. Reporte efectuado dentro de los plazos establecidos.
Se evidencia recepción de soportes en el repositorio establecido, así como el seguimiento para los controles del segundo cuatrimestre. De igual manera se percibe seguimiento para el Plan de Acción identificado junto a las evidencias en el repositorio correspondiente. Reporte efectuado dentro de los plazos establecidos.
Control 1: Se recomienda formular acciones para prevenir la emisión de respuestas fuera de terminos
Se evidencia recepción de soportes en el repositorio establecido, así como el seguimiento para los controles del Tercer cuatrimestre. De igual manera se percibe seguimiento para el Plan de Acción identificado junto a las evidencias en el repositorio correspondiente. Reporte efectuado dentro de los plazos establecidos.</t>
  </si>
  <si>
    <t>El profesional de apoyo designado revisa cada vez que sea necesario, que los radicados allegados sean competencia de la Oficina Asesora de Planeación, para ser asignados al profesional correspondiente, lo cual se percibe en el reporte generado por el aplicativo de Gestión Documental. En caso de identificar que no corresponde a la gestión de la Oficina Asesora de Planeación se reasigna a la dependencia correspondiente, la trazabilidad se evidencia en el historial de acuerdo al número de radicado en el aplicativo de Gestión Documental. Como soporte se suministra el reporte del aplicativo de Gestión documental y los pantallazos de las reasignaciones realizadas en la plataforma.</t>
  </si>
  <si>
    <t>El profesional de apoyo asignado designado</t>
  </si>
  <si>
    <t xml:space="preserve">Durante el primer cuatrimestre de 2025, la Oficina Asesora de Planeación reasignó tres documentos a otras dependencias, al no estar dentro de su competencia, con el fin de garantizar el trámite correspondiente.
Evidencia: Reporte de radicados de entrada Vs salidas del aplicativo GEA
Segundo Cuatrimestre: Se identificaron ocho (8) registros que no se enmarcaban dentro de las competencias de esta dependencia. En consecuencia, dichos radicados fueron reasignados a las dependencias correspondientes, de acuerdo con la naturaleza de cada trámite y en cumplimiento de los criterios de competencia institucional.
Los radicados que sí correspondían a la gestión de la OAP fueron asignados al profesional designado, lo cual quedó reflejado en el reporte generado por el aplicativo de Gestión Documental. La trazabilidad de las reasignaciones se evidenció en el historial de cada radicado dentro del mismo aplicativo.
Tercer Cuatrimestre: Se identificaron ocho (8) registros que no se enmarcaban dentro de las competencias de esta dependencia. En consecuencia, dichos radicados fueron reasignados a las dependencias correspondientes, de acuerdo con la naturaleza de cada trámite y en cumplimiento de los criterios de competencia institucional.
Evidencia: Documento con pantallazos y Reporte radicados </t>
  </si>
  <si>
    <t>El profesional de apoyo designado y el equipo PIGA verifican mensualmente, la ejecución de las actividades establecidas de acuerdo con el plan de acción anual PIGA validando la implementación de cada actividad, las cuales deben tener su respectivo soporte de cumplimiento lo cual se registra en acta de reunión. En caso de evidenciar incumplimientos se procede con la revisión de las causas y se determina la necesidad de reprogramación. Como evidencia queda el Plan de acción anual PIGA y acta de reunión.</t>
  </si>
  <si>
    <t xml:space="preserve">El profesional de apoyo designado y el equipo PIGA </t>
  </si>
  <si>
    <t>Plan de acción anual PIGA y acta de reunión.</t>
  </si>
  <si>
    <t xml:space="preserve">Primer cuatrimestre:  Se realizó una verificación trimestral de la ejecución de las actividades contempladas en el Plan de Acción Anual PIGA. En este proceso, se verificó que cada actividad fuera implementada conforme a lo establecido y que contara con el correspondiente soporte que garantizara su cumplimiento. Además, se actualizó y registró el avance del documento según los resultados obtenidos. En los casos en que se identificaron incumplimientos o desviaciones, se procedió con la reprogramación de las actividades para asegurar su correcta ejecución. 
Segundo cuatrimestre: En cumplimiento de la acción, el profesional de apoyo y su equipo realizaron la verificación trimestral del Plan de Acción Anual del PIGA 2025, validando para cada actividad la existencia de soportes de cumplimiento, así como el registro de actualización en la matriz de seguimiento., por tanto, como evidencia se registra el Plan de Acción Anual del PIGA de la vigencia 2025.
Se identifica como resultados que en el primer y segundo trimestre se logró la ejecución del 100% de las actividades programadas; con corte al 30 de junio, el avance total acumulado fue del 45%. Al cierre del segundo cuatrimestre (corte 31 de agosto), el cumplimiento acumulado asciende a 62,1%. 
Tercer cuatrimestre: En cumplimiento de la acción, el profesional de apoyo y su equipo realizaron la verificación  del Plan de Acción Anual del PIGA 2025, validando para cada actividad la existencia de soportes de cumplimiento, así como el registro de actualización en la matriz de seguimiento, por tanto, como evidencia se registra el Plan de Acción Anual del PIGA de la vigencia 2025.
Se identifica como resultados que en el primer, segundo y trimestre se logró la ejecución del 100% de las actividades programadas; con corte al 31 de diciembre, el avance total acumulado fue del 100%. </t>
  </si>
  <si>
    <t>Se evidencia recepción de soportes en el repositorio establecido, así como el seguimiento para los controles del primer cuatrimestre. De igual manera se percibe seguimiento para el Plan de Acción identificado junto a las evidencias en el repositorio correspondiente. Reporte efectuado dentro de los plazos establecidos.
Se evidencia recepción de soportes en el repositorio establecido, así como el seguimiento para los controles del segundo cuatrimestre. De igual manera se percibe seguimiento para el Plan de Acción identificado junto a las evidencias en el repositorio correspondiente. Reporte efectuado dentro de los plazos establecidos.
Control 1: Se recomienda manifestar la gestión que se adelantará para la actividad que no fue efectuada de acuerdo con lo programado
Se evidencia recepción de soportes en el repositorio establecido, así como el seguimiento para los controles del tercer cuatrimestre. De igual manera se percibe seguimiento para el Plan de Acción identificado junto a las evidencias en el repositorio correspondiente. Reporte efectuado dentro de los plazos establecidos.</t>
  </si>
  <si>
    <t>El profesional de apoyo designado y el equipo PIGA verifican la Matriz legal ambiental y realiza seguimiento a los tramites ambientales cuatrimestralmente mediante reunión de equipo, en donde deberán revisar si las entidades de control y autoridades ambientales han expedido nuevos requisitos normativos aplicables a las actividades que desarrolla la entidad junto a la validación del estado de los tramites asignados, así mismo revisa el estado de cumplimiento de cada requisito descrito en esta matriz, para lo cual deberá garantizar que cada uno cuente con su respectivo soporte o evidencia de cumplimiento. Como evidencia queda la Matriz legal ambiental y el acta de la reunión.</t>
  </si>
  <si>
    <t>Primer cuatrimestre: Se verifico la matriz legal ambiental con el Cordinador del PIGA y profesional de apoyo  el 30 de abril de 2025, según normatividad ambiental vigente aplicable a la Entidad. 
Segundo cuatrimestre: En cumplimiento de la actividad, se realizó la revisión de la Matriz Legal Ambiental, identificando a la fecha (99) normas ambientales distritales y nacionales aplicables a la Entidad; se verificó su cumplimiento al 100%, dejando registro del análisis, la trazabilidad de requisitos en la Matriz Legal Ambiental. La revisión y su seguimiento quedaron formalizados en acta de reunión suscrita entre el coordinador del PIGA y el equipo, como soporte de control y mejora continua.
Tercer Cuatrimestre: En desarrollo de la actividad, durante el mes de diciembre se llevó a cabo la revisión de la Matriz Legal Ambiental, en la cual se identificaron a la fecha noventa y nueve (99) normas ambientales de orden distrital y nacional aplicables a la Entidad. Así mismo, se constató el cumplimiento del cien por ciento (100 %) de dichas disposiciones, dejando evidencia del análisis realizado y de la trazabilidad de los requisitos en la Matriz Legal Ambiental. La revisión y el seguimiento correspondiente quedaron formalizados mediante acta de reunión suscrita por el coordinador del PIGA y el equipo de trabajo, como soporte para el control y la mejora continua.</t>
  </si>
  <si>
    <t>El profesional de apoyo designado a la Gestión del Conocimiento verifica la realización de los espacios de sensibilización de construcción del inventario de Conocimiento de acuerdo con el "Plan de Trabajo para la Gestión del Conocimiento y la Innovación", junto con los enlaces del equipo de Gestión del Conocimiento y la Innovación, lo cual se registra mediante el acta de reunión y las herramientas de levantamiento del inventario. Cuando no se logren adelantar se procede con su reprogramación. Como soporte queda el Plan de Trabajo, DYP.PR.18.F.02 Inventario de Conocimiento Tácito, DYP.PR.18.F.03 Inventario de Conocimiento Explícito y DYP.PR.18.F.01 Control de Inventarios de Conocimiento</t>
  </si>
  <si>
    <t xml:space="preserve">El profesional de apoyo designado a la Gestión del Conocimiento </t>
  </si>
  <si>
    <t>Primer Cuatrimestre: Se realiza los inventarios de conocimiento explícito y tácito de Jose Alberto Amaya, ex jefe de la Oficina Asesora de Planeación, con el fin de preservar la memoria institucional y evitar la fuga de conocimiento del Jardín Botánico José Celestino Mutis
Segundo Cuatrimestre: Se realiza los inventarios de conocimiento explícito y tácito de Karen Sanchez, ex contratista de la Oficina Asesora de Planeación y al equipo MIPG de la Oficina Asesora de Planeación, con el fin de preservar la memoria institucional y evitar la fuga de conocimiento del Jardín Botánico José Celestino Mutis.
Tercer Cuatrimestre: Se realizaron los inventarios de conocimiento explícito y tácito de David Ceballos y Paula Forero, así como el inventario de conocimiento explícito de Omar Ruiz, contratistas de la Oficina Asesora de Planeación – equipo PIGA; adicionalmente, se diligenciaron los inventarios de conocimiento explícito y tácito de Daniela Jiménez, integrante del equipo de seguimiento a proyectos, con el propósito de preservar la memoria institucional y mitigar el riesgo de fuga de conocimiento del Jardín Botánico José Celestino Mutis.</t>
  </si>
  <si>
    <t>07/05/2025
03/09/2025
08/01/2026</t>
  </si>
  <si>
    <t>07/05/2025
03/09/2025
08-01-2026</t>
  </si>
  <si>
    <t>Se evidencia recepción de soportes en el repositorio establecido, así como el seguimiento para los controles del primer cuatrimestre. No se cuenta con Plan de Acción. Reporte efectuado dentro de los plazos establecidos.
Se evidencia recepción de soportes en el repositorio establecido, así como el seguimiento para los controles del segundo cuatrimestre. No se cuenta con Plan de Acción. Reporte efectuado dentro de los plazos establecidos.
Se evidencia recepción de soportes en el repositorio establecido, así como el seguimiento para los controles del Tercer cuatrimestre. No se cuenta con Plan de Acción. Reporte efectuado dentro de los plazos establecidos.</t>
  </si>
  <si>
    <t xml:space="preserve">
12/05/2025
12/09/2025
08/01/2026
</t>
  </si>
  <si>
    <t xml:space="preserve">
No
No
No
</t>
  </si>
  <si>
    <t xml:space="preserve">N/A
N/A 
N/A
</t>
  </si>
  <si>
    <t>"Seguimiento por parte de Contabilidad Primer Cuatrimestre: 
El Profesional Especializado - Contador reviso los registros contables mes vencido 10 días hábiles conforme a la norma y concilia los saldos reportados con el fin de identificar inconsistencias. Se adjunta dentro de los soportes las Conciliaciones bancarias de enero a marzo de 2025. "
"Seguimiento por parte de Contabilidad Segundo Cuatrimestre: 
El Profesional Especializado - Contador reviso los registros contables mes vencido 10 días hábiles conforme a la norma y concilia los saldos reportados con el fin de identificar inconsistencias. Se adjunta dentro de los soportes las Conciliaciones bancarias de los meses de abril a julio de 2025. "
"Seguimiento por parte de Contabilidad Tercer Cuatrimestre: 
El Profesional Especializado - Contador reviso los registros contables mes vencido 10 días hábiles conforme a la norma y concilia los saldos reportados con el fin de identificar inconsistencias. Se adjunta dentro de los soportes las Conciliaciones bancarias de los meses de agosto a noviembre de 2025.  Las conciliaciones del mes de diciembre se elaboran en enero de 2026 "</t>
  </si>
  <si>
    <t>Seguimiento OCI a 30 Abril 2025: Se evidenció la realización de las conciliaciones bancarias en el formato establecido (para el 1er cuatrimestre 2024), no obstante, nuevamente esta oficina observa que no se registra el nombre y firma de las personas que elaboraron y revisaron las conciliaciones. Teniendo en cuenta que la novedad es reiterativa se debe establecer una acción de mejora por parte del proceso.
Teniendo en cuenta que no se reporta materialización del riesgo por la 1LD y 2LD el control se califica como efectivo.</t>
  </si>
  <si>
    <t>12/05/2025
_________
03/09/2025
08/01/2026</t>
  </si>
  <si>
    <t>Primer cuatrimestre 2025: No se ha adjuntado evidencia relacionada con este riesgo debido a que el aplicativo central de cuentas no está en funcionamiento desde el inicio de 2025, esto impide la generación de reportes al respecto.  Adicionalmente, el proceso de pagos, específicamente lo referente al seguimiento y verificación de los informes radicados, es una actividad que no está bajo la responsabilidad del Grupo de Tesorería. 
Dicho proceso se ejecuta bajo un procedimiento distinto al establecido en el SGC, y sus responsables y actividades son diferentes. Por otro lado, la entidad no dispone actualmente de un aplicativo o programa para gestionar este proceso, lo cual obliga a que se lleve a cabo de manera manual.
   _________________________________________________________________________
Para el cuatrimestre comprendido entre mayo a Agosto o se entrega las bases de datos "PLANILLA RADICACIÓN INFORMES PAGOS" y "ESTADO RADICACIÓN INFORME DE PAGO" que se ha venido manejando en Radicación Pagos para el control de la recepción, trámite y entrega de ordenes de pago diligenciadas para los informes de pago en las planillas para giro a tesorería, atendiendo a la Circular Nro 005 del 04 de marzo de 2025- PROCEDIMIENTO PARA RADICACIÓN DE INFORMES Y TRÁMITE DE PAGO DE CONTRATOS POR CONTINGENCIA.
Para el cuatrimestre comprendido entre Septiembre a Diciembre o se entrega las bases de datos "PLANILLA RADICACIÓN INFORMES PAGOS" y "ESTADO RADICACIÓN INFORME DE PAGO" que se ha venido manejando en Radicación Pagos para el control de la recepción, trámite y entrega de ordenes de pago diligenciadas para los informes de pago en las planillas para giro a tesorería, atendiendo a la Circular Nro 005 del 04 de marzo de 2025- PROCEDIMIENTO PARA RADICACIÓN DE INFORMES Y TRÁMITE DE PAGO DE CONTRATOS POR CONTINGENCIA</t>
  </si>
  <si>
    <t>Se evidencia recepción de soportes en el repositorio establecido, así como el seguimiento para los controles del primer cuatrimestre. No se cuenta con Plan de Acción. Reporte efectuado dentro de los plazos establecidos.
Sin evidencias para el control 1 y 2 debido a que no se cuenta con la herramienta Central de cuentas disponible. Se deben ajustar los controles a la realidad operativa.
Se evidencia recepción de soportes en el repositorio establecido, asi como el seguimiento para los controles del segundo cuatrimestre. No se cuenta con Plan de Acción. Reporte efectuado dentro de los plazos establecidos.
Se evidencia recepción de soportes en el repositorio establecido, asi como el seguimiento para los controles del Tercer cuatrimestre. No se cuenta con Plan de Acción. Reporte efectuado dentro de los plazos establecidos.
Control 2: verificar los espacios de firma de las conciliaciones</t>
  </si>
  <si>
    <t>Seguimiento OCI a 31 Agosto 2025: El control se rediseño en el II cuatrimestre 2025 y se allegan las planillas (mes vencido) establecidas en el control. No obstante, es importante mencionar que ni la 1LD ni 2LD reportan la materialización del riesgo, aún cuando la OCI en el ejercicio de auditoría realizado y comunicado el 22 de julio a todos los miembros del comité CICCI por medio del memorando 2025JBB120040494 emitió la observación  N°3: Pagos a contratistas realizados fuera del plazo estipulado contractualmente, así mismo, no se reporta el inicio de las acciones que dado lo estipulado en la política de administración de riesgos de la entidad se debían haber ejecutado, por lo que se emite la Observación N° 02 en el Informe de Seguimiento a MRG emitido por la OCI en octubre 2025.
Control ajustado en segundo cuatrimestre</t>
  </si>
  <si>
    <t xml:space="preserve">Seguimiento Presupuesto- Primer Cuatrimestre: Durante el primer cuatrimestre el área de Presupuesto ha llevado a cabo la conciliación de ingresos correspondiente, conforme a la informacion suministrada por el área de Tesorería frente al informe de ingresos y PAC.
Seguimiento Presupuesto- Segundo Cuatrimestre: Duante el periodo reportado, el área de Presupuesto realizó las conciliaciones mensuales de ingresos, con base en la información remitida por el área de Tesorería, correspondiente al informe de ingresos y al PAC. Cabe señalar que las conciliaciones se efectúan con base en la información del mes inmediatamente anterior.
Seguimiento Presupuesto- Tercer Cuatrimestre: Durante el periodo reportado, el área de Presupuesto realizó las conciliaciones mensuales de ingresos, con base en la información remitida por el área de Tesorería, correspondiente al informe de ingresos y al PAC. Cabe señalar que las conciliaciones se efectúan con base en la información del mes inmediatamente anterior, por consiguiente la Conciliación de Diciembre se realiza en enero de 2026.
Como evidencia de estas acciones, se adjunta los soporte de Conciliación.
Teniendo en cuenta lo informado por la OCI, se precisa que este control está encaminado a la conciliación de ingresos y no a la verificación de la oportunidad en los pagos. </t>
  </si>
  <si>
    <t>Seguimiento OCI a 31 Agosto 2025: Se evidencian las bases de datos de las conciliaciones realizadas en el 2do cuatrimestre 2025. Teniendo en cuenta que se allega el soporte establecido en esta matriz.
 No obstante, es importante mencionar que ni la 1LD ni 2LD reportan la materialización del riesgo, aún cuando la OCI en el ejercicio de auditoría realizado y comunicado el 22 de julio a todos los miembros del comité CICCI por medio del memorando 2025JBB120040494 emitió la observación  N°3: Pagos a contratistas realizados fuera del plazo estipulado contractualmente, así mismo, no se reporta el inicio de las acciones que dado lo estipulado en la política de administración de riesgos de la entidad se debían haber ejecutado, por lo que se emite la Observación N° 02 en el Informe de Seguimiento a MRG emitido por la OCI en octubre 2025.
no requiere ajuste</t>
  </si>
  <si>
    <t>12/05/2025
03/09/2025
08/01/2026</t>
  </si>
  <si>
    <t xml:space="preserve">ENE-ABR 2025: Se efectuó la legalización de los ingresos recibidos en la entidad diariamente, basada en la información de consignaciones y reportes de datáfono durante el periodo de enero a abril de 2025 entre los aplicativos SICAPITAL Y ALLEGRA.
Seguimiento II Cuatrimestre: Se efectuo legalización de los ingresos recibidos en la entidad para el segundo cuatrimestre del 2025, con base en las consignaciones y reportes de datafonos diarios, se adjunta conciliación de ingresos entre SICAPITAL y el sistema de facturación mensual, donde se evidencia que no existe diferencias para el registro de ingresos de la entidad. 
ENE-ABR 2025: Se efectuó la legalización de los ingresos recibidos en la entidad diariamente, basada en la información de consignaciones y reportes de datáfono durante el periodo de enero a abril de 2025 entre los aplicativos SICAPITAL Y ALLEGRA.
Seguimiento III Cuatrimestre: Se efectuo legalización de los ingresos recibidos en la entidad para el tercer  cuatrimestre del 2025, con base en las consignaciones y reportes de datafonos diarios, se adjunta conciliación de ingresos entre SICAPITAL y el sistema de facturación mensual, donde se evidencia que no existe diferencias para el registro de ingresos de la entidad. </t>
  </si>
  <si>
    <t>12/05/2025
10/09/2025
15/01/2026</t>
  </si>
  <si>
    <t>Se evidencia recepción de soportes en el repositorio establecido, así como el seguimiento para los controles del primer cuatrimestre. No se cuenta con Plan de Acción. Reporte efectuado dentro de los plazos establecidos.
Se evidencia recepción de soportes en el repositorio establecido, asi como el seguimiento para los controles del segundo cuatrimestre. No se cuenta con Plan de Acción. Reporte efectuado dentro de los plazos establecidos.
Se evidencia recepción de soportes en el repositorio establecido, asi como el seguimiento para los controles del Tercer cuatrimestre. No se cuenta con Plan de Acción. Reporte efectuado dentro de los plazos establecidos.
Control 1: verificar los espacios de firma de las conciliaciones</t>
  </si>
  <si>
    <t>Seguimiento OCI a 31 Agosto 2025: Se evidencian  los archivos "EJECUCION DE INGRESOS..." y "SIP CAPITAL AGOSTO 2025" para los meses del 2do cuatrimestre 2025.
No se reporta materialización del riesgo por la 1LD y 2LD el control se califica como efectivo.</t>
  </si>
  <si>
    <t xml:space="preserve">Seguimiento Presupuesto- Primer Cuatrimestre: En el transcurso del primer cuatrimestre se recibieron y expidieron un total de 1.254 solicitudes de Certificados de Disponibilidad Presupuestal, las cuales fueron verificadas en cuanto a PosPre, fuente, valor, objeto y completitud de la informacion. En los casos en donde se detectaron inconsistencias, se realizó devolución de las solicitudes a los proyectos de inversion.
Seguimiento Presupuesto- Segundo Cuatrimestre: Durante el cuatrimestre reportado, se gestionaron 370 solicitudes de Certificados de Disponibilidad Presupuestal (CDP), validando la información registrada en PosPre, fuente de financiación, valor solicitado, objeto, entre otros. En aquellos casos en que se identificaron inconsistencias o información insuficiente, las solicitudes fueron devueltas para su corrección y posterior reenvío.
Como evidencia se adjuntan los reportes de CDP.
Seguimiento Presupuesto- Tercer Cuatrimestre: Durante el cuatrimestre reportado, se gestionaron 775 solicitudes de Certificados de Disponibilidad Presupuestal (CDP), validando la información registrada en PosPre, fuente de financiación, valor solicitado, objeto, entre otros. En aquellos casos en que se identificaron inconsistencias o información insuficiente, las solicitudes fueron devueltas para su corrección y posterior reenvío.
Como evidencia se adjuntan los reportes de CDP.
</t>
  </si>
  <si>
    <t>Se evidencia recepción de soportes en el repositorio establecido, así como el seguimiento para los controles del primer cuatrimestre. No se cuenta con Plan de Acción. Reporte efectuado dentro de los plazos establecidos.
Se evidencia recepción de soportes en el repositorio establecido, asi como el seguimiento para los controles del segundo cuatrimestre. No se cuenta con Plan de Acción. Reporte efectuado dentro de los plazos establecidos.
Se evidencia recepción de soportes en el repositorio establecido, asi como el seguimiento para los controles del Tercer cuatrimestre. No se cuenta con Plan de Acción. Reporte efectuado dentro de los plazos establecidos.</t>
  </si>
  <si>
    <t>Seguimiento OCI a 31 Agosto 2025: Se evidenciaron 4 archivos Excel "CDP..." en el que se relacionan los CDP´s expedidos de manera mensual durante el periodo de seguimiento. Mismas evidencias que el R5FCR
Teniendo en cuenta que no se reporta materialización del riesgo por la 1LD y 2LD el control se califica como efectivo.</t>
  </si>
  <si>
    <t>Seguimiento Presupuesto- Primer Cuatrimestre: En el transcurso del primer cuatrimestre se recibieron y expidieron un total de 1.246 solicitudes de Registro Presupuestal, para las cuales se realizó verificación del acto administrativo o minuta contractual cargada en el SECOP II. En cuanto a las solicitudes que presentaron inconsistencias frente a la información o completitud se realizó devolución a la Oficina Juridica. 
Seguimiento Presupuesto- Segundo Cuatrimestre: Durante el segundo cuatrimestre se recibieron y tramitaron un total de 338 solicitudes de Registro Presupuestal, como parte del proceso, se verifico que cada solicitud contara con el acto administrativo y/o de la minuta contractual conforme a lo cargado en la plataforma SECOP II. Cabe señalar que las solicitudes que presentaron inconsistencias en la información o documentación incompleta fueron devueltas a la Oficina Jurídica con el fin de que se realizaran los ajustes necesarios.
Como evidencia se adjuntan los reportes de CRP.
Seguimiento Presupuesto- Tercer Cuatrimestre: Durante el tercer  cuatrimestre se recibieron y tramitaron 987 solicitudes de Registro Presupuestal, como parte del proceso, se verifico que cada solicitud contara con el acto administrativo y/o de la minuta contractual conforme a lo cargado en la plataforma SECOP II.
Cabe señalar que las solicitudes que presentaron inconsistencias en la información o documentación incompleta fueron devueltas a la Oficina Jurídica con el fin de que se realizaran los ajustes necesarios.
Como evidencia se adjuntan los reportes de CRP.</t>
  </si>
  <si>
    <t>Seguimiento OCI a 31 Agosto 2025: Se evidenciaron 4 archivos Excel "CDP..." en el que se relacionan los CDP´s expedidos de manera mensual durante el periodo de seguimiento. Mismas evidencias que el R4FCR
Teniendo en cuenta que no se reporta materialización del riesgo por la 1LD y 2LD el control se califica como efectivo.</t>
  </si>
  <si>
    <t>R6FCR</t>
  </si>
  <si>
    <t>Posibilidad de pérdida Económica y Reputacional por manipulación o registros indebidos por el operador de recaudo de taquilla debido a falencias en el seguimiento a las operaciones diarias de recaudo de la taquilla</t>
  </si>
  <si>
    <t>El apoyo de tesorería valida diariamente lo facturado en la taquilla en compañía del operador logístico de recaudo, verificando los soportes de transacciones bancarias, cierre de datafonos por cada taquilla, el efectivo disponible en caja y la consignación a la cuenta institucional efectuada al siguiente día hábil, como soporte de la actividad se genera el acta de arqueo donde se registran los movimientos por cada concepto y taquilla, identificando las novedades.
Como evidencia se cuenta con el reporte mensual del sistema, el informe de ejecución de ingresos mensuales y el correo de reporte de inconsistencia si hay lugar a ello.</t>
  </si>
  <si>
    <t>El apoyo de tesorería</t>
  </si>
  <si>
    <t>Reporte mensual del sistema, el informe de ejecución de ingresos mensuales y el correo de reporte de inconsistencia si hay lugar a ello</t>
  </si>
  <si>
    <t>Seguimiento tercer Cuatrimestre: 
Se efectuó la legalización de los ingresos recibidos en la entidad para el tercer cuatrimestre del 2025, con base en las consignaciones y reportes de datáfonos diarios, para lo cual se adjunta la conciliación de ejecución de ingresos generada para los meses de septiembre, octubre, noviembre y diciembre de 2025.  Adicionalmente, se adjunta la conciliación de ingresos entre SICAPITAL y el sistema de facturación con corte mensual, donde se evidencia que no existen diferencias para el registro de los ingresos de la entidad.</t>
  </si>
  <si>
    <t>Se evidencia recepción de soportes en el repositorio establecido, asi como el seguimiento para los controles del Tercer cuatrimestre. No se cuenta con Plan de Acción. Reporte efectuado dentro de los plazos establecidos.
Control 1: verificar los espacios de firma de las conciliaciones</t>
  </si>
  <si>
    <t>5/05/2025
02/09/2025
05/01/2026</t>
  </si>
  <si>
    <t>ENE - ABR 2025: A 30 de abril se enviaron memorandos reportando existencias y fechas de vencimiento de agro insumos  a los jefes de área. Adicionalmente se hace claridad de que no se encontraron desviaciones.
MAYO - AGO 2025: A 31 de agosto se enviaron memorandos reportando existencias y fechas de vencimiento de agro insumos  a los jefes de área. Adicionalmente se hace claridad de que no se encontraron desviaciones.
SEPT - DIC 2025: A 31 de diciembre se enviaron memorandos reportando existencias y fechas de vencimiento de agro insumos  a los jefes de área. Adicionalmente se hace claridad de que no se encontraron desviaciones.</t>
  </si>
  <si>
    <t>12/05/2025
10/09/2025
15/1/2025</t>
  </si>
  <si>
    <t>Seguimiento OCI a 31 Agosto 2025: Se evidenció el monitoreo mensual del periodo de seguimiento al inventario en el formato FIS.PR.03.F.01, se evidencia la completitud de la información solicitada en el formato. Teniendo en cuenta que no se reporta materialización del riesgo por la 1LD y 2LD el control se califica como efectivo.</t>
  </si>
  <si>
    <t>I Cuatrimestre:  Se adjunta informes de pago mensual vencido de la empresa contratada de vigilancia para el periodo (Enero a Marzo 2025), precisar que no a pasado el informe por parte de la empresa del  mes de abril para la fecha del presente reporte.  
II Cuatrimestre:  Se adjunta informes de pago mensual vencido de la empresa contratada de vigilancia para el segundo cuatrimestre.
III Cuatrimestre:  Se adjunta informes de pago mensual vencido de la empresa contratada de vigilancia para el tercer cuatrimestre</t>
  </si>
  <si>
    <t>I Cuatrimestre: Se genera el reporte de la mesa de ayuda mensual vencido para el primer Cuatrimestre de la vigencia 2025. 
II Cuatrimestre: Se genera el reporte de la mesa de ayuda mensual vencido para el segundo Cuatrimestre de la vigencia 2025. 
III Cuatrimestre: Se genera el reporte de la mesa de ayuda mensual vencido para el tercer  Cuatrimestre de la vigencia 2025.</t>
  </si>
  <si>
    <t>12/05/2025
01/09/2025</t>
  </si>
  <si>
    <t>En el primer cuatrimestre, los enlaces de comunicaciones realizan mesas periódicas con los delegados de los procesos misionales y de apoyo del Jardín, con el fin de recibir solicitudes, insumos y organizar la información a divulgar y establecer prioridades. Como evidencia se suministran las actas de reunión.
Durante el segundo cuatrimestre, el coordinador de comunicaciones realizó reuniones mensuales de seguimiento y control de comunicaciones internas y externas, en algnos casos se solicitó ajustes con algunos delegados de las dependencias de la entidad con el fin de recibir las solicitudes e insumos, organizar la información a divulgar y establece prioridades. Como evidencia se suministran las actas de reunión.
Durante el tercer cuatrimestre, el coordinador de comunicaciones realizó reuniones mensuales de seguimiento y control de comunicaciones internas y externas, en algunos casos se solicitó ajustes con algunos delegados de las dependencias de la entidad con el fin de recibir las solicitudes e insumos, organizar la información a divulgar y establece prioridades. es importante aclarar que durante el mes de diciembre no se seralizaron reuniones de seguimiento y control, debido a la terminación de contratos de la mayoría de colaboradores. Como evidencia se suministran las actas de reunión</t>
  </si>
  <si>
    <t>Durante el primer cuatrimestre se realizó el seguimiento de los riesgos descritos mediante el desarrollo de mesas con los enlaces de comunicación de los procesos misionales y de apoyo, de cada una de las reuniones se levantó acta con los temas abordados. / El paralelo mediante matriz de tráfico y seguimiento asociada a un formato de requerimientos establecido en el procedimiento, se realizó el seguimiento del estado de avande, desarrollo y atención a los requerimientos comunicaciones de las diferentes áreas y dependencias. Así mismo se soportan documentalmente las acciones realizadas en el plan de acción del control.
Durante el segundo cuatrimestre se realizó el seguimiento de los riesgos descritos mediante el desarrollo de reuniones de mesas de trabajo internas y externas para abordar temas de los procesos misionales y de apoyo, de cada una de las reuniones se levantó acta con los temas abordados. / El paralelo mediante matriz de tráfico y seguimiento asociada a un formato de requerimientos establecido en el procedimiento, se realizó el seguimiento del estado de avance, desarrollo y atención a los requerimientos comunicaciones de las diferentes áreas y dependencias. Así mismo, se soportan documentalmente las acciones realizadas en el plan de acción del control para el segundo cuatrimestre del año 2025.
Durante el tercer cuatrimestre se realizó el seguimiento de los riesgos descritos mediante el desarrollo de reuniones de mesas de trabajo internas y externas para abordar temas de los procesos misionales y de apoyo, de cada una de las reuniones se levantó acta con los temas abordados. / El paralelo mediante matriz de tráfico y seguimiento asociada a un formato de requerimientos establecido en el procedimiento, se realizó el seguimiento del estado de avance, desarrollo y atención a los requerimientos comunicaciones de las diferentes áreas y dependencias. Así mismo, se soportan documentalmente las acciones realizadas en el plan de acción del control para el tercer cuatrimestre del año 2025</t>
  </si>
  <si>
    <t>Se evidencia recepción de soportes en el repositorio establecido, así como el seguimiento para los controles del primer cuatrimestre. De igual manera se percibe seguimiento para el Plan de Acción identificado sin las evidencias en el repositorio correspondiente. Reporte efectuado dentro de los plazos establecidos.
Control 1: no se cuenta con actas de enero y febrero debido a falta de recurso humano para adelantar actividades
Plan de acción, no se cuenta con verificación de enero y febrero debido a falta de recurso humano para adelantar actividades
Se evidencia recepción de soportes en el repositorio establecido, así como el seguimiento para los controles del segundo cuatrimestre. De igual manera se percibe seguimiento para el Plan de Acción identificado junto a las evidencias en el repositorio correspondiente. Reporte efectuado dentro de los plazos establecidos.
Se evidencia recepción de soportes en el repositorio establecido, así como el seguimiento para los controles del Tercer cuatrimestre. De igual manera se percibe seguimiento para el Plan de Acción identificado junto a las evidencias en el repositorio correspondiente. Reporte efectuado dentro de los plazos establecidos.</t>
  </si>
  <si>
    <t xml:space="preserve">I Cuatrimestre: El proceso de comunicaciones realizó un seguimiento al tráfico de necesidades comunicativas, recibidas por las diferentes áreas y dependencias del Jardín. Es importante aclarar que para los meses de enero y febrero no se tiene medición ni evidencia debido a que durante estos dos meses no se tenía profesional contratado para la oficina de comunicaciones. 
Enero: 0
Febrero: 0
Marzo: A partir del 25 de marzo, se recibieron 9 requerimientos de los cuales 7 fueron entregados y 2 se entregaron en abril, para un cumplimiento del 77%
Abril: Se recibieron 43 requerimientos de los cuales 42 fueron entregados,1 fue entregado en mayo, para un cumplimiento del 98%.
II Cuatrimestre: El proceso de comunicaciones realiza seguimiento mensual al tráfico de necesidades comunicativas recibidas por las diferentes áreas y dependencias del Jardín. Para el segundo cuatrimestre se relaciona la siguiente información relacionada con los requerimientos. 
Mayo: Durante el mes de mayo se recibieron 73 solicitudes, de las cuales 64 fueron entregadas de manera oportuna, 1 cancelada y 8 pendientes de entrega para el mes de junio, se tuvo cumplimiento del 87.80%
Junio: Durante el mes de junio se recibieron 89 solicitudes, de las cuales 67 se entregaron de manera oportuna, 4 canceladas, 1 anulada y 18 quedaron pendientes por entregar para el mes de julio, teniendo cumplimiento del 75.29% 
Julio: Para el mes de julio se recibieron 34 requerimientos de los cuales 29 fueron entregados de manera oportuna, 4 pendientes por entregar en agosto, 1 cancelado, 1 devuelto, para un cumplimiento del 85.30%
Agosto: Para agosto se recibieron 33 requerimientos de los cuales 26 fueron entregados de manera oportuna, 7 quedaron pendientes por entregar para septiembre, con un cumplimiento del 78.79%
III Cuatrimestre: El proceso de comunicaciones realiza seguimiento mensual al tráfico de necesidades comunicativas recibidas por las diferentes áreas y dependencias del Jardín. Para el segundo cuatrimestre se relaciona la siguiente información relacionada con los requerimientos. 
Septiembre: Durante el mes de septiembre se recibieron 38 solicitudes, de las cuales 30 fueron entregadas de manera oportuna, 2 canceladas y 6 pendientes de entrega, se tuvo cumplimiento del 78.37%
Octubre: Durante el mes de octubre se recibieron 39 solicitudes, de las cuales 31 se entregaron de manera oportuna, 2 canceladas, 1 anulada y 5 quedaron pendientes por entregar, teniendo cumplimiento del 79.5% 
Noviembre: Para este mes se recibieron 38 requerimientos de los cuales 34 fueron entregados de manera oportuna, 4 pendientes por, para un cumplimiento del 89.48%
Diciembre: En el mes de diciembre se recibieron 3 requerimientos, los cuales fueron entregados en su totalidad para el 100% de cumplimiento, es importante aclarar que en diciembre se fueron terminando los contratos razón por la cual se redujo la producción de la oficina.
</t>
  </si>
  <si>
    <t>12/05/2025
01/09/2025
08/01/2025</t>
  </si>
  <si>
    <t xml:space="preserve">Primer Cuatrimestre
Se lleva control de la revisión  y verificación  de  los ETEF (Estudios de justificación Técnica Económica y Financiera) y estudios de mercado validando el cumplimiento de los requisitos establecidos en la normatividad vigente y el Manual de Contratación cada vez que se requiera, en la base datos de procesos de selección. 
Segundo Cuatrimestre
Se realiza control de radicado, asignación y devoluciones de los procesos contractuales mediante base de datos. En ella se registran las novedades que tiene cada proceso desde que llega a la oficina jurídica hasta la finalización de la etapa pre contractual.
Tercer cuatrimestre
Se llevo un registro actualizado de cada procesos de selección, donde se registra cada revisión, dovolución y subsanaciñon realizada a los documentos del proceso garantizado una adecuada trazabilidad y cumplimiento de requisitos legales.
</t>
  </si>
  <si>
    <t xml:space="preserve">Se realizaron las reuniones de segumiento a laseguimiento al desarrollo de los procesos de contratación con los abogados designados donde se identificaron los cuello de botella del proceso, se plantearon alternativas de solución, responsables y fechas de ejecución. 
Para el segundo cuatrimestre se llevó acabo la revisión de los ETEF de cada proceso que lo requeria, para verificar el cumplimiento de requisiso Técnicos, Económicos y Finanieros de cada proceso de contratación.
Para el tercer cuatrimestre un registro de cada proceso de selección, verificando que cada uno cumpliera con los requisitos legales vigentes según la correspondiente modalidad de selección. </t>
  </si>
  <si>
    <t>12/05/2025
10/09/2025
05/01/2026</t>
  </si>
  <si>
    <t>Los miembros del Comité de Contratación validan el ETEF (Estudios de justificación Técnica Económica y Financiera) y de ser necesario realizan observaciones o ajustes para aprobar la contratación cada vez que se requiera de acuerdo a la necesidad del servicio, de haber observaciones, estas serán ajustadas conforme a los procedimientos. Como evidencia se suministran los ETEF (Estudios de justificación Técnica Económica y Financiera)</t>
  </si>
  <si>
    <t>ETEF (Estudios de justificación Técnica Económica y Financiera)</t>
  </si>
  <si>
    <t xml:space="preserve">Primer Cuatrimestre
Se celebran comites de contración frecuentemente para someter a validación de los miembros los proceso de selección. Se solicita un plazo de una semana para aportar la actas dado que por el volumen estan en tramite de trasnscripción y firma de los miembros del comite. 
Segundo Cuatrimestre
Conformidad con lo establecido en el acta número 143 de la reunión sostenida con la oficina de planeación la oficina jurídica modificó la evidencia del control estableciendo como nueva los ETEF. En consecuencia se realiza la revisión de los estudios técnicos económicos y financieros de cada proceso para verificar el cumplimiento de requisitos legales.
Tercer cuantrimestre
Los abogados revisaron los ETEF de cada proceso, validando que cada uno cumpla con lo requisitos legales de coformidad con la naturaleza y modlaidad de selección. 
</t>
  </si>
  <si>
    <t>Posibilidad de pérdida Reputacional por pérdida de competencia en la liquidación de contratos debido a la falta de atención y gestión en la radicación por parte de los supervisores de los procesos ante la oficina Juridica</t>
  </si>
  <si>
    <t>Primer Cuatrimestre:
Se remiten memorandos mensuales a los supervisores de contratos (jefes de las dependencias) para hacer seguimiento a los contratos posiblemente liquidables, adjunto a esta memorando se remite la base de datos donde los supervisores encontrarán, de manera detallada, información como: vigencia, tipo de contrato, total de meses transcurridos desde su terminación, estado actual del contrato según vencimiento para liquidar, entre otros. Esta información servirá como insumo para el proceso de liquidación de los diferentes contratos bajo su supervisión. Para febrero no se ejecuto la actividad por contingencia en la contratación.
Segundo Cuatrimestre
Para el segundo cuatrimestre Se remiten memorandos mensuales a los supervisores de contratos (jefes de las dependencias) para hacer seguimiento a los contratos posiblemente liquidables.
Tercer cuatrimestre
Se remitio mensualmente un memorando de alertamiento a las dependecias con la información de los contratos que susceptibles de ser liquidados, para que las dependencias iniciaran el proceso y evitara así la perdidad de competencias.</t>
  </si>
  <si>
    <t>El profesional encargado de la Oficina Jurídica socializará en el Comité de contratación el estado de los contratos próximos a perder competencia y los que han perdido competencia.</t>
  </si>
  <si>
    <t>Profesional encargado de la Oficina Jurídica</t>
  </si>
  <si>
    <t xml:space="preserve">Se participó en las reuniones de seguimiento a los procesos de liquidación de aquellos contratos que se requeririan. 
Para el segundo cuatrimestre la OJ remitió mensualmente cada a todas las dependencias memorando con alertamiento de inicio del proceso de liquidación de los contratos y convenios que sen sujeto del mismo.
Ademas de los memorandos de aletramiento de posibles contratos a ser liquidados se remitio mensualmente una matriz con la relación de los contratos a liquidar para que las dependencias contaran con la información suficiente para dar inicio al procesi de liquidación de dichos contratos. 
Se solicita la modificación del entorno del plan de acción dado que el asunto de liquidación de contratos no se lleva al comite de contratación, dado que este es un tramite administrativo que le compete a los supervisres de los contratos. </t>
  </si>
  <si>
    <t xml:space="preserve">
30/04/2025
31/08/2025
08/01/2026</t>
  </si>
  <si>
    <t>NO
NO
NO</t>
  </si>
  <si>
    <t>1er Cuatrimestre de 2025: Durante el I Cuatrimestre de 2025, los líderes de las líneas de investigación de la Subdirección Científica, realizaron la evaluación de los anteproyectos de Investigación que desarrollará la línea a su cargo, los cuales, en total para la Subdirección Científica corresponden a 44 proyectos durante la vigencia 2025, cabe mencionar que, para el presente reporte, se realizó la evaluación de 43 anteproyectos, esto debido a que, la línea de investigación en Naturaleza y Salud de acuerdo con la programación, realizará el anteproyecto y su evaluación en el siguiente corte. A continuación, se relaciona la  distribución entre los ejes temáticos, líneas y sublíneas de Investigación:
Conservación In Situ: 
• Flora de Bogotá: 6
• Cambio Climático: 6
• Interacciones Bióticas y Conectividad: 6
Conservación Ex Situ:
• Colecciones Vivas: 3
• Banco de Semillas: 2
• Banco Plantular: 2
• Biotecnología para la Conservación: 2
• Colecciones de Referencia: 3
• Tropicario: 1
Mejoramiento Ambiental
Ecología de la restauración: 6
II Cuatrimestre de 2025: Durante el periodo comprendido entre el 1 de mayo y el 31 de agosto de 2025, se realizó la evaluación del anteproyecto de Investigación que desarrollará durante la vigencia, la línea de investigación en Naturaleza y Salud que, que, de acuerdo con la programación establecida y aprobada, se encontraba proyectada para su realización durante el mes de mayo de 2025, completándose de esta manera, la evaluación de los a 44 proyectos de investigación que se desarrollarán durante la vigencia 2025.
A continuación, se relaciona la distribución entre los ejes temáticos, líneas y Sublíneas de Investigación:
Conservación In Situ: 
• Flora de Bogotá: 6
• Cambio Climático: 6
• Interacciones Bióticas y Conectividad: 6
Conservación Ex Situ:
• Colecciones Vivas: 3
• Banco de Semillas: 2
• Banco Plantular: 2
• Biotecnología para la Conservación: 2
• Colecciones de Referencia: 3
• Tropicario: 1
Apropiación Social
•	Naturaleza y Salud: 1
Mejoramiento Ambiental
•	Ecología de la restauración: 6
Uso Sostenible – Uso de los recursos Fitogenéticos
•	Fitoquímica y Bromatología: 2
•	Bioprospección: 2
•	Organismos Asociados: 2
Uso Sostenible –
Uso de los recursos Fitogenéticos
Fitoquímica y Bromatología: 2
Bioprospección: 2
Organismos Asociados: 2
III Cuatrimestre de 2025: Durante el periodo comprendido entre el 1 de septiembre y el 31 de diciembre de 2025, no se realizan actividades al respecto, esto debido a que, la acción se realiza únicamente una vez por vigencia y se realizó y reportó durante el II Cuatrimestre.</t>
  </si>
  <si>
    <t>30/04/2025
30/08/2025
31/12/2025</t>
  </si>
  <si>
    <t xml:space="preserve">
1er Cuatrimestre de 2025: Durante el primer cuatrimestre de 2025, se realizó la priorización temática que se desarrollará durante la vigencia, como evidencia, se adjuntan las actas de reunión.
2º Cuatrimestre de 2025: Durante el segundo cuatrimestre de 2025, se realizó la priorización temática que desarrollará durante la vigencia la línea de Investigación en Naturaleza y Salud, la actividad se tenía programada para el mes de mayo, sin embrago, por temas relacionados con la posibilidad de estar presentes en la reunión los diferentes actores que tienen responsabilidad en la priorización, se debió adelantar para el último día del mes de abril, esto con el fin de no retrasar las actividades programadas a continuación y que requerían como insumo, la priorización temática. Como evidencia, se adjunta el acta de reunión.
3er Cuatrimestre de 2025: Durante el periodo comprendido entre el 1 de septiembre y el 31 de diciembre de 2025, no se realizan actividades al respecto, esto debido a que, la acción se realiza antes de iniciar los proyectos de investigación y durante el III Cuatrimestre, no se presentaron nuevos proyectos.</t>
  </si>
  <si>
    <t>12/05/2025
10/09/2025
15/01/2025</t>
  </si>
  <si>
    <t>Se evidencia recepción de soportes en el repositorio establecido, así como el seguimiento para los controles del primer cuatrimestre. De igual manera se percibe seguimiento para el Plan de Acción identificado junto a las evidencias en el repositorio correspondiente. Reporte efectuado dentro de los plazos establecidos.
Control 3, sin evidencias dado que no requirió ejecución dada su periodicidad de ejecución.
Se evidencia recepción de soportes en el repositorio establecido, así como el seguimiento para los controles del segundo cuatrimestre. De igual manera se percibe seguimiento para el Plan de Acción identificado junto a las evidencias en el repositorio correspondiente. Reporte efectuado dentro de los plazos establecidos.
Se evidencia recepción de soportes en el repositorio establecido, así como el seguimiento para los controles del Tercer cuatrimestre. De igual manera se percibe seguimiento para el Plan de Acción identificado sin evidencias en el repositorio correspondiente debido a que no fue necesaria su aplicación. Reporte efectuado dentro de los plazos establecidos.</t>
  </si>
  <si>
    <t>1er Cuatrimestre de 2025: Durante el periodo de reporte, los líderes realizaron la aprobación de los anteproyectos de investigación y realizaron el reporte de avance de las investigaciones al Sistema de Información y Datos de Investigaciones Científicas – SIDIC, lo cual, fue registrado y reportado a través del formato, GEN.PR.03.F.05: Reporte de Avance de las Investigaciones, que se reporta trimestralmente.
II Cuatrimestre de 2025: Durante el segundo cuatrimestre, los líderes realizaron la aprobación de los anteproyectos de investigación y realizaron el reporte de avance de las investigaciones al Sistema de Información y Datos de Investigaciones Científicas – SIDIC, lo cual, fue registrado y reportado a través del formato, GEN.PR.03.F.05: Reporte de Avance de las Investigaciones, que se reporta trimestralmente por lo que, para el presente reporte se hace el reporte de la información con corte a 30 de junio de 2025.
III Cuatrimestre de 2025: Durante el periodo comprendido entre el 1 de septiembre y el 31 de diciembre de 2025, los líderes realizaron el reporte de avance de las investigaciones al Sistema de Información y Datos de Investigaciones Científicas – SIDIC, lo cual, fue registrado y reportado a través del formato, GEN.PR.03.F.05: Reporte de Avance de las Investigaciones, que se reporta trimestralmente por lo que, para el presente reporte se hace la entrega de la información con corte a 30 de septiembre y con corte a 31 de diciembre de 2025.</t>
  </si>
  <si>
    <t>05/07/2025
03/09/2025
08/01/2026</t>
  </si>
  <si>
    <t>7/05/2025
03/09/2025
08/01/2026</t>
  </si>
  <si>
    <t>12/05/2025 
10/09/2025
05/01/2025</t>
  </si>
  <si>
    <t>Se evidencia recepción de soportes en el repositorio establecido, así como el seguimiento para los controles del primer cuatrimestre. No se cuenta con Plan de Acción. Reporte efectuado dentro de los plazos establecidos.
Control 2, no se requirió su ejecución.
Se evidencia recepción de soportes en el repositorio establecido, así como el seguimiento para los controles del segundo cuatrimestre. No se cuenta con Plan de Acción. Reporte efectuado dentro de los plazos establecidos.
Se evidencia recepción de soportes en el repositorio establecido, así como el seguimiento para los controles del Tercer cuatrimestre. No se cuenta con Plan de Acción. Reporte efectuado dentro de los plazos establecidos.</t>
  </si>
  <si>
    <t>07/05/2025
03/09/2025
08/01/2026</t>
  </si>
  <si>
    <t xml:space="preserve">El profesional designado de la Oficina Jurídica valida mensualmente la base de datos del estado actual de los procesos judiciales dentro de los términos y requerimientos judiciales y remite mediante correo electrónico el estado de la base a la Jefatura de la Oficina, en caso de identificar alguna novedad se registra en la Base. Como evidencia se suministra el informe mensual de apoderados. </t>
  </si>
  <si>
    <t>El profesional designado de la Oficina Jurídica</t>
  </si>
  <si>
    <t xml:space="preserve">Informe mensual de apoderados. </t>
  </si>
  <si>
    <t>Primer cuatrimestre
Durante la etapa precontractual a los dos abogados responsables de la actividad litigiosa suministraron copia de sus certificaciones de experiencia como litigantes o en procesos defensa judirica. 
Segundo cuatrimestre
Durante el periodo correspondiente al segundo cuatrimestre de 2025 no se vincularon nuevos abogados para actividad litigiosa por lo tanto se mantienen las mismos certificados de los abogados del primer cuatrimestre.
Tercer cuatrimestre
Los apoderados revisaban periodocamente el estado de cada proceso, registrando cada novendad en una ficha, al final entregaron un informe de la gestión realizada que contiene las fichas de seguimiento de cada proceso.</t>
  </si>
  <si>
    <t>Se evidencia recepción de soportes en el repositorio establecido, así como el seguimiento para los controles del primer cuatrimestre. No se cuenta con Plan de Acción. Reporte efectuado fuera de los plazos establecidos.
Se evidencia recepción de soportes en el repositoric stablecido, así como el seguimiento para los controles c segundo cuatrimestre. No se cuenta con Plan de Acciór Reporte efectuado fuera de los plazos establecidos
Para el periodo no fue necesario el correo electronico dado que no se cuenta con actuaciones de caracter Urgente, en este sentido, se efectuo el seguimiento mediante el  aplicativo SIPROJ.
Se comparte pantallazo de gestión en SIPROJ, herramienta oficial que emplean las entidades del secto central y descentralizado de la administración distrital, ara realizar el sequimiento de la actividad litigiosa en lo distintos despachos judiciales del pais
Se evidencia recepción de soportes en el repositorio establecido, así como el seguimiento para los controles del Tercer cuatrimestre. No se cuenta con Plan de Acción. Reporte efectuado dentro de los plazos establecidos.</t>
  </si>
  <si>
    <t>El profesional de defensa judicial realiza seguimiento mensual a los procesos en los que es parte la Entidad mediante el ingreso a la página web de la rama judicial, en caso de identificar nuevas actuaciones en el proceso se actualiza el registro en SIPROJ WEB. En caso de no identificar nuevas actuaciones se debe consignar la novedad en el informe mensual de apoderados. Como evidencia se suministran el informe mensual de apoderados</t>
  </si>
  <si>
    <t>Primer Cuatrimestre
Mediante el correo de notificaciones de la entidad se reciben y remiten notificciones, consultas y asignaciones de los procesos en los cuales se encuentra vinculada la entidad. 
Segundo cuatrimestre
Los abogados responsables hacen revisión y actualización de los procesos en los juzgados en la plataforma SIPROJWEB.
Tercer cuatrimestre
Los apoderados revisaban periodocamente el estado de cada proceso, registrando cada novendad en una ficha, al final entregaron un informe de la gestión realizada que contiene las fichas de seguimiento de cada proceso.</t>
  </si>
  <si>
    <t xml:space="preserve">Primer Cuatrimestre 2025: La reunión cuatrimestral de seguimiento de cumplimiento,  no se pudo realizar, teniendo en cuenta que estabamos en proceso de contratación y la cual queda reprogramada para el mes de mayo 2025.
Segundo  Cuatrimestre 2025: La reunión cuatrimestral de seguimiento de cumplimiento,  se realizo el 20 de agosto, se valido la actualización de la  información de interés público en el portal web, se genero el seguimiento al cumplimiento de las recomendaciones de mejora presentadas a Comunicaciones y Sistemas por inconsistencias en la información de interés público del portal web y redes sociales segundo cuatrimestre 2025. (Se adjunta acta de reunión).
Tercer Cuatrimestre 2025: La reunión cuatrimestral de seguimiento de cumplimiento,  se realizo el 28 de noviembre, se valido la actualización de la  información de interés público en el portal web,  (Se adjunta acta de reunión).  </t>
  </si>
  <si>
    <t>09/05/2025
03/09/2025
08/01/2026</t>
  </si>
  <si>
    <t>El Coordinador proceso Servicio a la Ciudadanía realizo seguimiento de manera normal sin  detectar falencias a Sistemas respecto a la información publicada en la pagina web.
El Coordinador proceso Servicio a la Ciudadanía realizo seguimiento de manera normal sin  detectar falencias a Sistemas respecto a la información publicada en la pagina web.
El Coordinador proceso Servicio a la Ciudadanía realizo seguimiento de manera normal sin  detectar falencias a Sistemas respecto a la información publicada en la pagina web.</t>
  </si>
  <si>
    <t>Se evidencia recepción de soportes en el repositorio establecido, así como el seguimiento para los controles del primer cuatrimestre. Se percibe seguimiento para el Plan de Acción sin las evidencias en el repositorio correspondiente debido a que no se detectaron falencias. Reporte efectuado dentro de los plazos establecidos.
Se evidencia recepción de soportes en el repositorio establecido, así como el seguimiento para los controles del segundo cuatrimestre. De igual manera se percibe seguimiento para el Plan de Acción identificado sin las evidencias en el repositorio dado que no fue necesaria su aplicación. Reporte efectuado dentro de los plazos establecidos.
Se evidencia recepción de soportes en el repositorio establecido, así como el seguimiento para los controles del Tercer cuatrimestre. De igual manera se percibe seguimiento para el Plan de Acción identificado sin evidencias en el repositorio correspondiente debido a que no fue necesaria su aplicación. Reporte efectuado dentro de los plazos establecidos.</t>
  </si>
  <si>
    <t xml:space="preserve">Primer cuatrimestre 2025
Durante el primer cuatrimestre la profesional de Atención al Ciudadano realizó seguimiento al Cumplimiento de los criterios de Calidez, Claridad, Coherencia y Oportunidad en las respuestas a las peticiones ciudadanas.
1, Se solicitó en los informes de seguimiento al cumplimiento de criterios orientar a los usuarios encargados del trámite de las peticiones gestionadas a través del sistema "Bogotá te escucha" implementar acciones de mejora con base en las recomendaciones presentadas en el resultado del seguimiento.
2. Se envió mediante memorando al Comité Directivo los informes  de seguimiento  al cumplimiento de los criterios elaborados por la profesional de Servicio al Ciudadano durante los meses de enero, febrero y marzo 2025.  Los informes se presentan mes vencido.  El informe correspondiente al periodo abril 2025 se presenta en mayo 2025
3. Durante el periodo se evidenció mejora con el cumplimiento de  los cuatro criterios y manejo adecuado del Sistema Distrital para la Gestión de Peticiones Ciudadanos.
1. Se anexan tres informes de seguimiento correspondiente a los meses enero, febrero y marzo de 2025
2. Se anexan tres memorandos con los informes de seguimiento dirigidos a los directivos .
II  Cuatrimestre :  Se realiza seguimiento y se adjuntan los Informes de Atención al ciudadano para el segundo Cuatrimestre. 
III  Cuatrimestre :  Se realiza seguimiento y se adjuntan los Informes de Atención al ciudadano para el tercer Cuatrimestre. 
</t>
  </si>
  <si>
    <t>Se evidencia recepción de soportes en el repositorio establecido, así como el seguimiento para los controles del primer cuatrimestre. De igual manera se percibe seguimiento para el Plan de Acción identificado junto a las evidencias en el repositorio correspondiente. Reporte efectuado dentro de los plazos establecidos.
Se evidencia recepción de soportes en el repositorio establecido, así como el seguimiento para los controles del segundo cuatrimestre. De igual manera se percibe seguimiento para el Plan de Acción identificado junto a las evidencias en el repositorio correspondiente. Reporte efectuado por fuera de los plazos establecidos.
Se evidencia recepción de soportes en el repositorio establecido, así como el seguimiento para los controles del tercer cuatrimestre. De igual manera se percibe seguimiento para el Plan de Acción identificado junto a las evidencias en el repositorio correspondiente. Reporte efectuado por fuera de los plazos establecidos.</t>
  </si>
  <si>
    <t>30/04/2025
30/08/2025
05/01/2026</t>
  </si>
  <si>
    <t>I Cuatrimestre:
El profesional de infraestructura valida a través de la herramienta establecida que  que permite  que la política se encuentra activa.
Evidencia:
GP_ Seguridad_Inicio___MFA
II Cuatrimestre:
El profesional de infraestructura valida a través de la herramienta establecida que  que permite  que la política se encuentra activa.
Evidencia:
GP_ Seguridad_Inicio___MFA_CII
III Cuatrimestre:
El profesional de infraestructura valida a través de la herramienta establecida que  que permite  que la política se encuentra activa.
Evidencia:
GP_ Seguridad_Inicio___MFA_CIII</t>
  </si>
  <si>
    <t xml:space="preserve">
I Cuatrimestre:
El profesional de infraestructura valida las políticas y bloqueos que se encuentran activos en el Firewall. 
Evidencia: 
Reporte de Políticas y Bloqueos en el Firewall
II Cuatrimestre:
El profesional de infraestructura valida las políticas y bloqueos que se encuentran activos en el Firewall. 
Evidencia: 
Reporte de Políticas y Bloqueos en el Firewall_CII
III Cuatrimestre:
El profesional de infraestructura valida las políticas y bloqueos que se encuentran activos en el Firewall. 
Evidencia: 
Reporte de Políticas y Bloqueos en el Firewall_CIII</t>
  </si>
  <si>
    <t>I Cuatrimestre:
El profesional de infraestructura generá el correspondiente listado del directorio activo vigente y la relación de las novedades.
Evidencia: 
Lista_USer_Dominio
II Cuatrimestre:
El profesional de infraestructura generá el correspondiente listado del directorio activo vigente y la relación de las novedades.
Evidencia: 
Lista_USer_Dominio_CII
III Cuatrimestre:
El profesional de infraestructura generá el correspondiente listado del directorio activo vigente y la relación de las novedades.
Evidencia: 
Lista_USer_Dominio_CIII</t>
  </si>
  <si>
    <t>I Cuatrimestre:
El profesional de infraestructura generá el correspondiente reporte desde la herramienta de las listas blancas y negras de software.
Evidencia: 
Lista_Blanca
II Cuatrimestre:
El profesional de infraestructura generá el correspondiente reporte desde la herramienta de las listas blancas y negras de software.
Evidencia: 
Lista_Blanca_CII
III Cuatrimestre:
El profesional de infraestructura generá el correspondiente reporte desde la herramienta de las listas blancas y negras de software.
Evidencia: 
Lista_Blanca_CIII</t>
  </si>
  <si>
    <t xml:space="preserve">
I Cuatrimestre:
El profesional de redes gererá el correspondiente Informe de Macs autorizadas en servidor dhcp. 
Evidencia:
Lista-MAC-Permitidas
II Cuatrimestre:
El profesional de redes gererá el correspondiente Informe de Macs autorizadas en servidor dhcp. 
Evidencia:
Lista-MAC-Permitidas_CII
III Cuatrimestre:
El profesional de redes gererá el correspondiente Informe de Macs autorizadas en servidor dhcp. 
Evidencia:
Lista-MAC-Permitidas_CIII</t>
  </si>
  <si>
    <t xml:space="preserve">Se evidencia recepción de soportes en el repositorio establecido, así como el seguimiento para los controles del segundo cuatrimestre. No se cuenta con Plan de Acción. Reporte efectuado dentro de los plazos establecidos.
Se evidencia recepción de soportes en el repositorio establecido, así como el seguimiento para los controles del Tercer cuatrimestre. No se cuenta con Plan de Acción. Reporte efectuado dentro de los plazos establecidos.
</t>
  </si>
  <si>
    <t>30/04/2025
31/08/2025
31/12/2025</t>
  </si>
  <si>
    <t>I Cuatrimestre: Se realiza la solicitud reporte generado por la mesa de ayuda de incidentes de seguridad a Sisetmas, no se identifican incidentes para el periodo del seguimiento, se elabora el INFORME DE INCIDENTES Y VULNERABILIDADES DE SEGURIDAD DIGITAL EN JBB I cuatrimestre 2025 y se envía por correo  electrónico a la coordinadora de sistemas con copia al jefe OAP y enlace del proceso TEC. Evidencias: INFORME DE INCIDENTES Y VULNERABILIDADES DE SEGURIDAD DIGITAL EN JBB I cuatrimestre 2025,  RE Solicitud reporte de incidentes de seguridad digital, correo envío a sistemas  08052025
II Cuatrimestre: 
1. Se realiza la solicitud reporte generado por la mesa de ayuda de incidentes de seguridad a Sisetmas
2. se elabora el INFORME DE INCIDENTES Y VULNERABILIDADES DE SEGURIDAD DIGITAL EN JBB II cuatrimestre 2025, se carga evidencia de pantallazo por temas de confidencialidad de la información del informe 
3. Se envía por correo  electrónico a la jefe OAP  
Evidencias: pantallazo de INFORME DE INCIDENTES Y VULNERABILIDADES DE SEGURIDAD DIGITAL EN JBB II cuatrimestre 2025,  RE Solicitud reporte de incidentes de seguridad digital, correo OAP
III Cuatrimestre: 
1. Se realiza la solicitud reporte generado por la mesa de ayuda de incidentes de seguridad a Sisetmas.
2. se elabora el INFORME DE INCIDENTES Y VULNERABILIDADES DE SEGURIDAD DIGITAL EN JBB III cuatrimestre 2025, se carga evidencia de pantallazo por temas de confidencialidad de la información del informe.
3. Se envía por correo electrónico a la jefe OAP por parte del Profesional designado durante el cierre de vigencia.
Evidencias: Captura de pantalla informe de incidentes y vulnerabilidades III cuatrimestre 2025, Solicitud reporte de incidentes seguridad, correo a OAP</t>
  </si>
  <si>
    <t>Análisis de vulnerabilidades: Se realliza analisis a la página web de la Entidad
Solicitud reporte generado por la mesa de ayuda de incidentes de seguridad a Sistemas: Se recibe el informe de parte de sistemas, no se identifican incidentes para el periodo del seguimiento, 
Elaboración del INFORME DE INCIDENTES Y VULNERABILIDADES DE SEGURIDAD DIGITAL EN JBB III cuatrimestre 2025
Envío por correo  electrónico jefe OAP 
Evidencias: Captura de pantalla informe de incidentes y vulnerabilidades III cuatrimestre 2025, Solicitud reporte de incidentes seguridad , correo a OAPP</t>
  </si>
  <si>
    <t>Se evidencia recepción de soportes en el repositorio establecido, así como el seguimiento para los controles del primer cuatrimestre. Se percibe seguimiento para el Plan de Acción sin evidencias en el repositorio correspondiente dado que no se requirio ejecución. Reporte efectuado dentro de los plazos establecidos.
Se evidencia recepción de soportes en el repositorio establecido, así como el seguimiento para los controles del segundo cuatrimestre. De igual manera se percibe seguimiento para el Plan de Acción identificado junto a las evidencias en el repositorio correspondiente. Reporte efectuado dentro de los plazos establecidos. No se realiza el carque del anexo debido a que en el informe se presentan los incidentes y vulnerabilidades detectados en la entidad, lo cual puede representar un riesgo dado que el repositorio es de consuita publica, er su reemplazo se recibe el pantallazo del documento.
Se evidencia recepción de soportes en el repositorio establecido, así como el seguimiento para los controles del tercer cuatrimestre. De igual manera se percibe seguimiento para el Plan de Acción identificado junto a las evidencias en el repositorio correspondiente. Reporte efectuado dentro de los plazos establecidos. No se realiza el carque del anexo debido a que en el informe se presentan los incidentes y vulnerabilidades detectados en la entidad, lo cual puede representar un riesgo dado que el repositorio es de consuita publica, en su reemplazo se recibe el pantallazo del documento.</t>
  </si>
  <si>
    <t>DESCRIPCION DEL CONTROL III CUATRIMESTRE 2025</t>
  </si>
  <si>
    <t>DESCRIPCION DEL CONTROL II CUATRIMESTRE 2025</t>
  </si>
  <si>
    <t>DESCRIPCION DEL RIESGO III CUATRIMESTRE 2025</t>
  </si>
  <si>
    <t>Los coordinadores de participación y educación ambiental de la Subdirección Educativa y Cultural</t>
  </si>
  <si>
    <t>El profesional de apoyo designado y el equipo PIGA</t>
  </si>
  <si>
    <t>El profesional de apoyo designado a la Gestión del Conocimiento</t>
  </si>
  <si>
    <t>reporte mensual del sistema, el informe de ejecución de ingresos mensuales y el correo de reporte de inconsistencia si hay lugar a ello.</t>
  </si>
  <si>
    <t xml:space="preserve">El apoyo de tesorería </t>
  </si>
  <si>
    <t>los ETEF (Estudios de justificación Técnica Económica y Financiera)</t>
  </si>
  <si>
    <t xml:space="preserve">informe mensual de apoderados. </t>
  </si>
  <si>
    <t>Evaluación del Diseño de Controles III Cuatrimestre 2025.</t>
  </si>
  <si>
    <t>Ni la 1LD ni la 2LD reportan materialización del riesgo, adicionalmente, en el ejercicio de las actividades desarrolladas por la OCI a 31 de diciembre 2025 no se ha observado la materialización de este riesgo</t>
  </si>
  <si>
    <r>
      <rPr>
        <b/>
        <sz val="10"/>
        <rFont val="Arial"/>
        <family val="2"/>
      </rPr>
      <t xml:space="preserve">Seguimiento OCI a 31 de diciembre 2025:
</t>
    </r>
    <r>
      <rPr>
        <sz val="10"/>
        <rFont val="Arial"/>
        <family val="2"/>
      </rPr>
      <t>Se evidenció el formato  APL.PR.05.F.12 con el registro de 280 CT (con "FECHA DE EJECUCION" en el 3er cuatrimestre 2025), así mismo, se evidenció el archivo "APL.PR.05.F.14 Control Entrega Actas de Emergencia" con 1138 registros (con "FECHA DE EJECUCION" en el 3er cuatrimestre 2025).
Teniendo en cuenta que no se reporta por parte del proceso, ni la 2LD , así como tampoco en los ejercicios de seguimiento y auditoría (de la 3LD) la materialización del riesgo, el control se califica como efectivo.</t>
    </r>
  </si>
  <si>
    <r>
      <rPr>
        <b/>
        <sz val="10"/>
        <rFont val="Arial"/>
        <family val="2"/>
      </rPr>
      <t xml:space="preserve">Seguimiento OCI a 31 diciembre 2025:
</t>
    </r>
    <r>
      <rPr>
        <sz val="10"/>
        <rFont val="Arial"/>
        <family val="2"/>
      </rPr>
      <t xml:space="preserve">Se allegaron 4 memorandos, todos del 6 de enero 2026, con asunto </t>
    </r>
    <r>
      <rPr>
        <i/>
        <sz val="10"/>
        <rFont val="Arial"/>
        <family val="2"/>
      </rPr>
      <t>"Devolución de conceptos técnicos y actas de emergencias con inconsistencias identificadas..."</t>
    </r>
    <r>
      <rPr>
        <sz val="10"/>
        <rFont val="Arial"/>
        <family val="2"/>
      </rPr>
      <t xml:space="preserve"> para cada uno de los meses del 3er cuatrimestre 2025, no obstante, y dado que el control esta diseñado para ejecutarse de manera mensual y la totalidad de los memorandos de devlución son de enero 2026, el control se califica como DEBIL en su ejecución. Finalmente, se observa la matriz de registros de "Reporte Novedades 2025 (3)".
Teniendo en cuenta que no se reporta por parte del proceso, ni la 2LD , así como tampoco en los ejercicios de seguimiento y auditoría (de la 3LD) la materialización del riesgo, el control se califica como efectivo.</t>
    </r>
  </si>
  <si>
    <r>
      <rPr>
        <b/>
        <sz val="10"/>
        <rFont val="Arial"/>
        <family val="2"/>
      </rPr>
      <t xml:space="preserve">Seguimiento OCI a 31 diciembre 2025: </t>
    </r>
    <r>
      <rPr>
        <sz val="10"/>
        <rFont val="Arial"/>
        <family val="2"/>
      </rPr>
      <t>Se allegan los memorandos (mes vencido) en los que se informó a la subdirección técnica y a la OAP las fechas de vencimiento de los agroinsumos que se tienen en el almacén al cierre de mensual del III cuatrimestre 2025, teniendo en cuenta que para este memorando no se tiene periodicidad en el diseño del control, la evidencia se acepta sin observación. De otra parte, se evidenció el diligenciamiento del formato "APL.PR.06.F.04 Control de Consumo de Agro Insumos por Profesionales MIPE" , debidamente firmado. 
Teniendo en cuenta que no se reporta por parte del proceso la materialización del riesgo y que se observa la aplicación del mismo, el control se califica como efectivo.</t>
    </r>
  </si>
  <si>
    <t>Se informa que a la fecha no se evidenciaron agroinsumos vencidos en vista que el control ha sido efectivo en las diferentes lineas, es así como no se ha requerido la entrega de agroinsumos vencidos al equipo de PIGA de la entidad para dar de baja este material.
 Segundo cuatrimestre: Se informa que a la fecha no se evidenciaron agroinsumos vencidos en vista que el control ha sido efectivo en las diferentes lineas, es así como no se ha requerido la entrega de agroinsumos vencidos al equipo de PIGA de la entidad para dar de baja este material.
Tercer cuatrimestre: Se informa que a la fecha no se evidenciaron agroinsumos vencidos en vista que el control ha sido efectivo en las diferentes lineas, es así como no se ha requerido la entrega de agroinsumos vencidos al equipo de PIGA de la entidad para dar de baja este material.</t>
  </si>
  <si>
    <r>
      <rPr>
        <b/>
        <sz val="11"/>
        <rFont val="Arial"/>
        <family val="2"/>
      </rPr>
      <t>Seguimiento OCI a 31 diciembre 2025:</t>
    </r>
    <r>
      <rPr>
        <sz val="11"/>
        <rFont val="Arial"/>
        <family val="2"/>
      </rPr>
      <t xml:space="preserve"> Se reporta por parte del proceso que no fue necesaria la ejecución del plan ya que no se vencieron insumos.</t>
    </r>
  </si>
  <si>
    <r>
      <rPr>
        <b/>
        <sz val="10"/>
        <rFont val="Arial"/>
        <family val="2"/>
      </rPr>
      <t xml:space="preserve">Seguimiento OCI a 31 diciembre 2025: </t>
    </r>
    <r>
      <rPr>
        <sz val="10"/>
        <rFont val="Arial"/>
        <family val="2"/>
      </rPr>
      <t>Se evidencia el correo del 7 de noviembre 2025 en el que se comunica la información de los agroinsumos proximos a vencer al equipo a corte 31 de octubre 2025, 
Teniendo en cuenta que no se reporta por parte del proceso la materialización del riesgo y que se observa la aplicación del mismo, el control se califica como efectivo.</t>
    </r>
  </si>
  <si>
    <r>
      <rPr>
        <b/>
        <sz val="10"/>
        <rFont val="Arial"/>
        <family val="2"/>
      </rPr>
      <t>Seguimiento OCI a 31 diciembre 2025:</t>
    </r>
    <r>
      <rPr>
        <sz val="10"/>
        <rFont val="Arial"/>
        <family val="2"/>
      </rPr>
      <t xml:space="preserve"> Se allegan los reportes de Factory del 3er cuatrimestre 2025 firmados por los responsables de la verificación.
Teniendo en cuenta que no se reporta por parte del proceso la materialización del riesgo y que se observa la aplicación del mismo, el control se califica como efectivo.</t>
    </r>
  </si>
  <si>
    <r>
      <rPr>
        <b/>
        <sz val="10"/>
        <rFont val="Arial"/>
        <family val="2"/>
      </rPr>
      <t>Seguimiento OCI a 31 diciembre 2025:</t>
    </r>
    <r>
      <rPr>
        <sz val="10"/>
        <rFont val="Arial"/>
        <family val="2"/>
      </rPr>
      <t xml:space="preserve"> Se evidenció el reporte de actividades del III cuatrimestre 2025 cargadas en SIGAU (matriz en Excel).
Teniendo en cuenta que no se reporta materialización del riesgo por la 1LD y 2LD el control se califica como efectivo.</t>
    </r>
  </si>
  <si>
    <r>
      <rPr>
        <b/>
        <sz val="10"/>
        <rFont val="Arial"/>
        <family val="2"/>
      </rPr>
      <t>Seguimiento OCI a 31 diciembre 2025:</t>
    </r>
    <r>
      <rPr>
        <sz val="10"/>
        <rFont val="Arial"/>
        <family val="2"/>
      </rPr>
      <t xml:space="preserve"> Se evidenciaron 7 actas de reunión (septiembre, octubre y noviembre 2025) en las que se revisó las actividades ejecutadas (SIGAU). 
Teniendo en cuenta que no se reporta materialización del riesgo por la 1LD y 2LD el control se califica como efectivo.</t>
    </r>
  </si>
  <si>
    <t>Seguimiento OCI a 31 diciembre 2025: Se evidenció soporte de las reuniones internas realidas en el III cuatrimetre 2025.</t>
  </si>
  <si>
    <r>
      <rPr>
        <b/>
        <sz val="10"/>
        <rFont val="Arial"/>
        <family val="2"/>
      </rPr>
      <t xml:space="preserve">Seguimiento OCI a 31 diciemnbre 2025: </t>
    </r>
    <r>
      <rPr>
        <sz val="10"/>
        <rFont val="Arial"/>
        <family val="2"/>
      </rPr>
      <t>Se observó el memorando 2025JBB410050494 y 2025JBB410070734  en el que se lista el material vegetal con baja rotación, así mismo, se adjuntan los archivos FIS.PR.14.F.19 y los inventarios del sistema FACTORY. 
 Teniendo en cuenta que no se reporta materialización del riesgo por la 1LD y 2LD el control se califica como efectivo.</t>
    </r>
  </si>
  <si>
    <r>
      <rPr>
        <b/>
        <sz val="10"/>
        <rFont val="Arial"/>
        <family val="2"/>
      </rPr>
      <t>Seguimiento OCI a 31 diciembre 2025:</t>
    </r>
    <r>
      <rPr>
        <sz val="10"/>
        <rFont val="Arial"/>
        <family val="2"/>
      </rPr>
      <t xml:space="preserve"> Se observaron las órdenes de salida registradas en el formato FIS.PR.14.F.03 SOLICITUD DE SALIDA DE MATERIAL VEGETAL (debidamente firmadas),  así como los formatos de FIS.PR.14.F.01. AUTORIZACION DE SALIDA DE MATERIAL VEGETAL correspondientes, esto para cada uno de los meses del 3er cuatrimestre 2025.
Teniendo en cuenta que no se reporta materialización del riesgo por la 1LD y 2LD el control se califica como efectivo.</t>
    </r>
  </si>
  <si>
    <t>Seguimiento OCI a 31 diciembre 2025: Se evidenció los archivos (EXCEL) "INVENTARIO MATERIAL VEGETAL..." de los inventarios de FACTORY mensuales del periodo de seguimiento.</t>
  </si>
  <si>
    <t xml:space="preserve">No se aplico </t>
  </si>
  <si>
    <r>
      <rPr>
        <b/>
        <sz val="10"/>
        <rFont val="Arial"/>
        <family val="2"/>
      </rPr>
      <t>Seguimiento OCI a 31 diciembre 2025:</t>
    </r>
    <r>
      <rPr>
        <sz val="10"/>
        <rFont val="Arial"/>
        <family val="2"/>
      </rPr>
      <t xml:space="preserve"> El proceso reporta que no se presentó la necesidad de aplicar el control durante el 3er cuatrimestre 2025.
Teniendo en cuenta que no se reporta por parte del proceso la materialización del riesgo y que se observa la aplicación del mismo, el control se califica como efectivo.</t>
    </r>
  </si>
  <si>
    <r>
      <rPr>
        <b/>
        <sz val="10"/>
        <rFont val="Arial"/>
        <family val="2"/>
      </rPr>
      <t>Seguimiento OCI a 31 diciembre 2025:</t>
    </r>
    <r>
      <rPr>
        <sz val="10"/>
        <rFont val="Arial"/>
        <family val="2"/>
      </rPr>
      <t xml:space="preserve"> se evidencian 19 actas de renion realizadas durante el 3er cuatrimestre en las que el proceso realizó semanalmente la revision de las actividades a ser realizadas.
Teniendo en cuenta que no se reporta por parte del proceso la materialización del riesgo y que se observa la aplicación del mismo, el control se califica como efectivo.</t>
    </r>
  </si>
  <si>
    <r>
      <rPr>
        <b/>
        <sz val="10"/>
        <rFont val="Arial"/>
        <family val="2"/>
      </rPr>
      <t xml:space="preserve">Seguimiento OCI a 31 diciembre 2025: </t>
    </r>
    <r>
      <rPr>
        <sz val="10"/>
        <rFont val="Arial"/>
        <family val="2"/>
      </rPr>
      <t>Se evidenció captura de pantalla de la publicación de la agenda cultural y educativa publicada en la página web en el 3er cuatrimestre 2025.
Teniendo en cuenta que no se reporta materialización del riesgo por la 1LD y 2LD el control se califica como efectivo.</t>
    </r>
  </si>
  <si>
    <r>
      <rPr>
        <b/>
        <sz val="10"/>
        <rFont val="Arial"/>
        <family val="2"/>
      </rPr>
      <t>Seguimiento OCI a 31 diciembre 2025:</t>
    </r>
    <r>
      <rPr>
        <sz val="10"/>
        <rFont val="Arial"/>
        <family val="2"/>
      </rPr>
      <t xml:space="preserve"> Se evidenció el seguimiento a la cancelación y reprogramación de las actividades de educación ambiental y de participación en el III cuatrimestre 2025.
Teniendo en cuenta que no se reporta materialización del riesgo por la 1LD y 2LD el control se califica como efectivo.</t>
    </r>
  </si>
  <si>
    <t>Seguimiento OCI a 31 diciembre 2025: Se evidenció el seguimiento a la publicación de las agendas culturales y académicas durante el III cuatrimestre 2025 que se realizarón en la página web de la entidad, por medio del formato GCO.PR.07.F.01 PARRILLA DE PUBLICACIONES MENSUAL EN PÁGINA WEB.</t>
  </si>
  <si>
    <r>
      <rPr>
        <b/>
        <sz val="10"/>
        <rFont val="Arial"/>
        <family val="2"/>
      </rPr>
      <t>Seguimiento OCI a 31 diciembre 2025:</t>
    </r>
    <r>
      <rPr>
        <sz val="10"/>
        <rFont val="Arial"/>
        <family val="2"/>
      </rPr>
      <t xml:space="preserve"> Se allegó evidencia y el registro 14 procesos durante el III cuatrimestre 2025 en el formato CDI.PR.01.F.22 en el que se cuenta con los campos de fecha de vencimiento y alertamiento.
Teniendo en cuenta que no se reporta materialización del riesgo por la 1LD y 2LD el control se califica como efectivo.</t>
    </r>
  </si>
  <si>
    <r>
      <rPr>
        <b/>
        <sz val="10"/>
        <rFont val="Arial"/>
        <family val="2"/>
      </rPr>
      <t>Seguimiento OCI a 31 diciembre 2025:</t>
    </r>
    <r>
      <rPr>
        <sz val="10"/>
        <rFont val="Arial"/>
        <family val="2"/>
      </rPr>
      <t xml:space="preserve"> Se evidenció archivo "BASE DE DATOS AUTOS -  R1CDI -3 CUATRIMESTRE",  en el que se registran 97 consultas en el III cuatrimestre 2025.
Teniendo en cuenta que no se reporta materialización del riesgo por la 1LD y 2LD el control se califica como efectivo.</t>
    </r>
  </si>
  <si>
    <t>Seguimiento OCI a 31 diciembre 2025: Se evidencia el acta de la reunión del 12 de septiembre 2025 en la que el proceso en la que se informo que la jefatura realiza la revisión de la base de datos y de los tiempos procesales.</t>
  </si>
  <si>
    <t>En el marco de las acciones planificadas para el primer cuatrimestre de 2025, el proceso de Gestión Documental ha llevado a cabo la revisión del diligenciamiento del Formato Único de Inventario Documental (FUID) por parte de las diferentes dependencias. A continuación, se procederá con la carga de los inventarios que ya han sido verificados, en cumplimiento con el cronograma establecido para las transferencias documentales primarias.
De acuerdo con dicho cronograma, se programaron cuatro transferencias entre los meses de marzo y abril, las cuales fueron debidamente recepcionadas y acompañadas del FUID diligenciado.
Para el segundo cuatrimestre de 2025, el proceso de Gestión Documental ha llevado a cabo la revisión del diligenciamiento del Formato Único de Inventario Documental (FUID) por parte de las diferentes dependencias. Se cargan los inventarios docmentales en cumplimiento con el cronograma establecido para las transferencias documentales primarias.
De acuerdo con dicho cronograma, se programaron 9 transferencias documentales entre los meses de mayo y agosto, las cuales fueron debidamente recepcionadas y acompañadas del FUID diligenciado.
Para el III Cuatrimestre de 2025, el proceso de Gestión Documental ha llevado a cabo la revisión del diligenciamiento del Formato Único de Inventario Documental (FUID) por parte de las diferentes dependencias. Se cargan los inventarios docmentales en cumplimiento con el cronograma establecido para las transferencias documentales primarias.
De acuerdo con dicho cronograma, se programaron siete (7) transferencias documentales entre los meses de septiembre y diciembre, de las cuales cinco (5) fueron recepcionadas, debidamente acompañadas del FUID diligenciado. Así mismo, se cargan las actas correspondientes a la Oficina Jurídica y Tesorería, con las observaciones realizadas sobre el tema de transferencias documentales, como soporte del proceso. Se solicitó verbalmente a las dependencias el envío del memorando correspondiente, debido a que no se iba a realizar la entrega de las transferencias documentales, el  memorando no se elaboró. En consecuencia, se dejó constancia mediante acta de reunión con las dependencias de Tesorería y Jurídica. Por tal motivo, las transferencias documentales primarias serán programadas para la vigencia 2026 dentro del cronograma institucional.
NOTA: Teniendo en cuenta que la transferencia documental de tesorria y juridica no fue entregada conforme a lo programado, se concluye que el riesgo no se materializó, dado que la información se encuentra actualmente en proceso de organización, con el fin de ser entregada una vez se cumplan los procedimientos establecidas.</t>
  </si>
  <si>
    <r>
      <rPr>
        <b/>
        <sz val="10"/>
        <rFont val="Arial"/>
        <family val="2"/>
      </rPr>
      <t>Seguimiento OCI a 31 diciembre 2025:</t>
    </r>
    <r>
      <rPr>
        <sz val="10"/>
        <rFont val="Arial"/>
        <family val="2"/>
      </rPr>
      <t xml:space="preserve"> Se evidenciaron 4 archivos (registro DOC.PR.05.F.01 Formato Único de Inventario Documental) de las transferencias primarias realizadas durante el 3er cuatrimestre 2025 (Talento Humano, Contabilidad, OCI, Subdirección Científica y Gestión Documental). Ahora, teniendo en cuenta el reporte del proceso </t>
    </r>
    <r>
      <rPr>
        <i/>
        <sz val="10"/>
        <rFont val="Arial"/>
        <family val="2"/>
      </rPr>
      <t>"Así mismo, se cargan las actas correspondientes a la Oficina Jurídica y Tesorería, con las observaciones realizadas sobre el tema de transferencias documentales, como soporte del proceso. Se solicitó verbalmente a las dependencias el envío del memorando correspondiente, debido a que no se iba a realizar la entrega de las transferencias documentales, el  memorando no se elaboró."</t>
    </r>
    <r>
      <rPr>
        <sz val="10"/>
        <rFont val="Arial"/>
        <family val="2"/>
      </rPr>
      <t>, esta oficina observa que no se cargaron las actas mencionadas y el memorando (que es la evidencia de la desviación) no se realizo, por lo que se califica la ejecución como Moderada.
Al no reportarse materialización del riesgo por la 1LD y 2LD el control se califica como efectivo.</t>
    </r>
  </si>
  <si>
    <t>Seguimiento OCI a 31 diciembre 2025: se evidencian 7 actas de reunión realizadas en el 3er cuatrimestre 2025 en las que se registra el acompañamiento y recepción de las transferencias.
documentales primarias.</t>
  </si>
  <si>
    <r>
      <rPr>
        <b/>
        <sz val="10"/>
        <rFont val="Arial"/>
        <family val="2"/>
      </rPr>
      <t xml:space="preserve">Seguimiento OCI a 31 diciembre 2025:  </t>
    </r>
    <r>
      <rPr>
        <sz val="10"/>
        <rFont val="Arial"/>
        <family val="2"/>
      </rPr>
      <t>Se evidenciaron 3 memorandos emitidos por la OAP con los informes de riesgos de gestión y corrupción del II cuatrimestre 2025 y el informe de indicadores del 3er trimestre 2025. Así mismo se allegan las actas de reunión de revisión de riesgos de corrupción realizada por la OAP durante el periodo de seguimiento.
Teniendo en cuenta que no se reporta materialización del riesgo por la 1LD y 2LD el control se califica como efectivo.</t>
    </r>
  </si>
  <si>
    <r>
      <rPr>
        <b/>
        <sz val="10"/>
        <rFont val="Arial"/>
        <family val="2"/>
      </rPr>
      <t xml:space="preserve">Seguimiento OCI a 31 diciembre 2025: </t>
    </r>
    <r>
      <rPr>
        <sz val="10"/>
        <rFont val="Arial"/>
        <family val="2"/>
      </rPr>
      <t>Se observa el reporte del sistema en el que se observa el listado de 96 documentos adoptados en el Portal MIPG durante el 3er cuatrimestre 2025, así como las capturas de pantalla de las devoluciones (desviación del control).
Teniendo en cuenta que no se reporta materialización del riesgo por la 1LD y 2LD el control se califica como efectivo.</t>
    </r>
  </si>
  <si>
    <r>
      <t xml:space="preserve">Seguimiento OCI a 31 diciembre 2025: Se allega acta de reunion del 12 de noviembre en la que se revisó el tema </t>
    </r>
    <r>
      <rPr>
        <i/>
        <sz val="11"/>
        <rFont val="Arial"/>
        <family val="2"/>
      </rPr>
      <t xml:space="preserve">"Revisión de los riesgos de gestión y sus respectivos controles" </t>
    </r>
    <r>
      <rPr>
        <sz val="11"/>
        <rFont val="Arial"/>
        <family val="2"/>
      </rPr>
      <t>con lo que se ejecuta el plan de acción.</t>
    </r>
  </si>
  <si>
    <r>
      <rPr>
        <b/>
        <sz val="10"/>
        <rFont val="Arial"/>
        <family val="2"/>
      </rPr>
      <t xml:space="preserve">Seguimiento OCI a 31 diciembre 2025: </t>
    </r>
    <r>
      <rPr>
        <sz val="10"/>
        <rFont val="Arial"/>
        <family val="2"/>
      </rPr>
      <t>Se evidencia la matriz "Meta 2 - Proyecto 8100  Plan de Sostenibilidad MIPG 2025 - JBJCM (8)" y 7 actas, debidamente sucritas, en las que se realizan las reprogramaciones que se requirieron en el marco de la ejecucipon del plan de sostenibilidad de la entidad.
Teniendo en cuenta que no se reporta materialización del riesgo por la 1LD y 2LD el control se califica como efectivo.</t>
    </r>
  </si>
  <si>
    <r>
      <rPr>
        <b/>
        <sz val="10"/>
        <rFont val="Arial"/>
        <family val="2"/>
      </rPr>
      <t xml:space="preserve">Seguimiento OCI a 31 diciembre 2025: </t>
    </r>
    <r>
      <rPr>
        <sz val="10"/>
        <rFont val="Arial"/>
        <family val="2"/>
      </rPr>
      <t>Se evidencia la matriz "Meta 2 - Proyecto 8100  Plan de Sostenibilidad MIPG 2025 - JBJCM (8)" con el seguimiento realizado por el proceso responsable.
Teniendo en cuenta que no se reporta materialización del riesgo por la 1LD y 2LD el control se califica como efectivo.</t>
    </r>
  </si>
  <si>
    <t>Seguimiento OCI a 31 diciembre 2025: Se allega acta de reunion del 12 de noviembre en la que se revisó el tema "Revisión de los riesgos de gestión y sus respectivos controles" con lo que se ejecuta el plan de acción.</t>
  </si>
  <si>
    <r>
      <rPr>
        <b/>
        <sz val="10"/>
        <rFont val="Arial"/>
        <family val="2"/>
      </rPr>
      <t>Seguimiento OCI a 31 diciembre 2025:</t>
    </r>
    <r>
      <rPr>
        <sz val="10"/>
        <rFont val="Arial"/>
        <family val="2"/>
      </rPr>
      <t xml:space="preserve"> Se evidenció el archivo "reporte2_radicado_entrega Reasignados " en el que se registran 8 documentos que no se consideraron competencia de la OAP y fueron reasignados a otra dependencia, así mismo, las capturas de pantalla de las reasignaciones efectuadas en GEA.
Teniendo en cuenta que no se reporta materialización del riesgo por la 1LD y 2LD el control se califica como efectivo.</t>
    </r>
  </si>
  <si>
    <r>
      <rPr>
        <b/>
        <sz val="10"/>
        <rFont val="Arial"/>
        <family val="2"/>
      </rPr>
      <t>Seguimiento OCI a 31 Agosto 2025:</t>
    </r>
    <r>
      <rPr>
        <sz val="10"/>
        <rFont val="Arial"/>
        <family val="2"/>
      </rPr>
      <t xml:space="preserve"> Se evidenció el seguimiento consolidado de las actividades establecidas en el Plan de Acción PIGA 2025, con un total de 81 actividades y un cumplimiento registrado según el monitoreo del proceso responsable del 99% para el 2do cuatrimestre 2025, el soporte de cumplimiento de las actividades se relaciona en el seguimiento mensual (ubicación carpeta MIPG).
Teniendo en cuenta que no se reporta materialización del riesgo por la 1LD y 2LD el control se califica como efectivo.</t>
    </r>
  </si>
  <si>
    <r>
      <rPr>
        <b/>
        <sz val="10"/>
        <rFont val="Arial"/>
        <family val="2"/>
      </rPr>
      <t>Seguimiento OCI a 31 diciembre 2025:</t>
    </r>
    <r>
      <rPr>
        <sz val="10"/>
        <rFont val="Arial"/>
        <family val="2"/>
      </rPr>
      <t xml:space="preserve"> Se evidenció el seguimiento consolidado de las actividades establecidas en el Plan de Acción PIGA 2025, con un total de 81 actividades y un cumplimiento registrado según el monitoreo del proceso responsable del 100% para el cierre de la vigencia 2025, el soporte de cumplimiento de las actividades se relaciona en el seguimiento mensual (ubicación carpeta MIPG), asi mismo se allega el acta de reunion del 28 de diciembre en el que se registra el avance, no obstante, y teniendo en cuenta que el control esta diseñado para ejecutarse de manera mensual y no se allegan las evidencias del mes de septiembre, octubre y noviembre, el control se califica con ejecución DEBIL.
Teniendo en cuenta que no se reporta materialización del riesgo por la 1LD y 2LD el control se califica como efectivo.</t>
    </r>
  </si>
  <si>
    <r>
      <rPr>
        <b/>
        <sz val="10"/>
        <color rgb="FF000000"/>
        <rFont val="Arial"/>
        <family val="2"/>
      </rPr>
      <t>Seguimiento OCI a 31 Abril 2025:</t>
    </r>
    <r>
      <rPr>
        <sz val="10"/>
        <color rgb="FF000000"/>
        <rFont val="Arial"/>
        <family val="2"/>
      </rPr>
      <t xml:space="preserve"> Se evidenció la matriz de "MATRIZ NORMATIVA (Res 3179)" del 31 de agosto 2025,y el acta de reunión del 28 de agosto 2025 en la que se realizó la revisión
Teniendo en cuenta que no se reporta materialización del riesgo por la 1LD y 2LD el control se califica como efectivo.</t>
    </r>
  </si>
  <si>
    <r>
      <rPr>
        <b/>
        <sz val="10"/>
        <rFont val="Arial"/>
        <family val="2"/>
      </rPr>
      <t>Seguimiento OCI a 31 diciembre 2025:</t>
    </r>
    <r>
      <rPr>
        <sz val="10"/>
        <rFont val="Arial"/>
        <family val="2"/>
      </rPr>
      <t xml:space="preserve"> Se evidenció la matriz de "Matriz Normativa DIC_2025_JBB" del 31 de diciembre 2025,y el acta de reunión del 16 de diciembre 2025 en la que se realizó la revisión.
Teniendo en cuenta que no se reporta materialización del riesgo por la 1LD y 2LD el control se califica como efectivo.</t>
    </r>
  </si>
  <si>
    <r>
      <t xml:space="preserve">Cuatrimestre 1: Los profesionales de la Oficina de Control Interno verificaron, aprobaron, diligenciaron y firmaron el formato ECM.PR.06.F.05 "Compromiso de Independencia, Objetividad y Confidencialidad". Se adjuntanlos formatos de los 5 Profesionales de la OCI.
Cuatrimestre 2: Los profesionales de la Oficina de Control Interno verificaron, aprobaron, diligenciaron y firmaron el formato ECM.PR.06.F.05 "Compromiso de Independencia, Objetividad y Confidencialidad". Se adjuntanlos formatos de los 5 Profesionales de la OCI.
</t>
    </r>
    <r>
      <rPr>
        <b/>
        <sz val="10"/>
        <color rgb="FF000000"/>
        <rFont val="Arial"/>
        <family val="2"/>
      </rPr>
      <t>Cuatrimestre 3:</t>
    </r>
    <r>
      <rPr>
        <sz val="10"/>
        <color rgb="FF000000"/>
        <rFont val="Arial"/>
        <family val="2"/>
      </rPr>
      <t xml:space="preserve"> Los profesionales de la Oficina de Control Interno verificaron, aprobaron, diligenciaron y firmaron el formato ECM.PR.06.F.05 "Compromiso de Independencia, Objetividad y Confidencialidad". Se adjuntanlos formatos de los 5 Profesionales de la OCI.</t>
    </r>
  </si>
  <si>
    <r>
      <rPr>
        <b/>
        <sz val="10"/>
        <color rgb="FF000000"/>
        <rFont val="Arial"/>
        <family val="2"/>
      </rPr>
      <t>Cuatrimestre 1:</t>
    </r>
    <r>
      <rPr>
        <sz val="10"/>
        <color rgb="FF000000"/>
        <rFont val="Arial"/>
        <family val="2"/>
      </rPr>
      <t xml:space="preserve"> Se realizó monitoreo mensual al avance en la ejecución de las actividades programadas en el Plan Anual de Auditoría, validando que el equipo de la OCI de cumplimiento a los directrices emitidas (interna y externamente) para la ejecución de las evaluaciones independientes que se adelantaron en cada mes. Se adjuntan las siguientes actas de reunión  del primer cuatrimestre 2025:
01 del 8 de enero
02 del 20-27 de enero
03 del 7 de  febrero
04 del 26 de febrero
05 del 14 de marzo
06 del 1 de abril
07 del 25 de abril
</t>
    </r>
    <r>
      <rPr>
        <b/>
        <sz val="10"/>
        <color rgb="FF000000"/>
        <rFont val="Arial"/>
        <family val="2"/>
      </rPr>
      <t>Cuatrimestre 2:</t>
    </r>
    <r>
      <rPr>
        <sz val="10"/>
        <color rgb="FF000000"/>
        <rFont val="Arial"/>
        <family val="2"/>
      </rPr>
      <t xml:space="preserve"> Se realizó monitoreo mensual al avance en la ejecución de las actividades programadas en el Plan Anual de Auditoría, validando que el equipo de la OCI de cumplimiento a los directrices emitidas (interna y externamente) para la ejecución de las evaluaciones independientes que se adelantaron en cada mes. Se adjuntan las siguientes actas de reunión  del segundo cuatrimestre 2025:
Acta No. 8 - 15/05/2025
Acta No. 9 - 10/06/2025
Acta No. 10 - 10/07/2025
Acta No. 11 - 04/08/2025 - Es preciso indicar que el acta por motivo de incapacidad de la funcionaria, no se encuentra firmada en su totalidad.
Actividad No. 12 - 28/08/2025 - En proceso de firmas, el documento definitivo sera cargado como evidencia el 8 de septiembre.
</t>
    </r>
    <r>
      <rPr>
        <b/>
        <sz val="10"/>
        <color rgb="FF000000"/>
        <rFont val="Arial"/>
        <family val="2"/>
      </rPr>
      <t>Cuatrimestre 3</t>
    </r>
    <r>
      <rPr>
        <sz val="10"/>
        <color rgb="FF000000"/>
        <rFont val="Arial"/>
        <family val="2"/>
      </rPr>
      <t>: Se realizó monitoreo mensual al avance en la ejecución de las actividades programadas en el Plan Anual de Auditoría, validando que el equipo de la OCI de cumplimiento a los directrices emitidas (interna y externamente) para la ejecución de las evaluaciones independientes que se adelantaron en cada mes. Se adjuntan las siguientes actas de reunión  del tercer cuatrimestre 2025:
Acta No.13 - 12-09-2025
Acta No.14 - 1-10-2025
Acta No. 15 - 28-10-2025
Acta No. 16 - 28-11-2025
Acta No. 17 - 19-12-2025</t>
    </r>
  </si>
  <si>
    <r>
      <rPr>
        <b/>
        <sz val="10"/>
        <color rgb="FF000000"/>
        <rFont val="Arial"/>
        <family val="2"/>
      </rPr>
      <t>Cuatrimestre 1</t>
    </r>
    <r>
      <rPr>
        <sz val="10"/>
        <color rgb="FF000000"/>
        <rFont val="Arial"/>
        <family val="2"/>
      </rPr>
      <t xml:space="preserve">: La Jefatura de la Oficina de Control Interno verificó y aprobó de manera mensual que los informes que generó la OCI cumplieran con los lineamientos establecidos por el proceso, lo cual se evidencia a través de la firma de los informes respectivos.
Resultado del ejercicio indicado, se evidencia en el formato "ECM.PR.06.F.04 Seguimiento al Plan Anual de Auditoría Interna Basado en Riesgos" el registro de los campos  "Fecha Generación  GEA o Radicado" y "Enlace publicación en la página WEB de la entidad", de lo cual se adjunta el formato de seguimiento diligenciado para los meses enero, febrero, marzo y abril.
</t>
    </r>
    <r>
      <rPr>
        <b/>
        <sz val="10"/>
        <color rgb="FF000000"/>
        <rFont val="Arial"/>
        <family val="2"/>
      </rPr>
      <t>Cuatrimestre 2</t>
    </r>
    <r>
      <rPr>
        <sz val="10"/>
        <color rgb="FF000000"/>
        <rFont val="Arial"/>
        <family val="2"/>
      </rPr>
      <t xml:space="preserve">: La Jefatura de la Oficina de Control Interno verificó y aprobó de manera mensual que los informes que generó la OCI cumplieran con los lineamientos establecidos por el proceso, lo cual se evidencia a través de la firma de los informes respectivos.
Resultado del ejercicio indicado, se evidencia en el formato "ECM.PR.06.F.04 Seguimiento al Plan Anual de Auditoría Interna Basado en Riesgos" el registro de los campos  "Fecha Generación  GEA o Radicado" y "Enlace publicación en la página WEB de la entidad", de lo cual se adjunta el formato de seguimiento diligenciado para los meses mayo, junio, julio y agosto.
</t>
    </r>
    <r>
      <rPr>
        <b/>
        <sz val="10"/>
        <color rgb="FF000000"/>
        <rFont val="Arial"/>
        <family val="2"/>
      </rPr>
      <t>Cuatrimestre 3</t>
    </r>
    <r>
      <rPr>
        <sz val="10"/>
        <color rgb="FF000000"/>
        <rFont val="Arial"/>
        <family val="2"/>
      </rPr>
      <t>: La Jefatura de la Oficina de Control Interno verificó y aprobó de manera mensual que los informes que generó la OCI cumplieran con los lineamientos establecidos por el proceso, lo cual se evidencia a través de la firma de los informes respectivos.
Resultado del ejercicio indicado, se evidencia en el formato "ECM.PR.06.F.04 Seguimiento al Plan Anual de Auditoría Interna Basado en Riesgos" el registro de los campos  "Fecha Generación  GEA o Radicado" y "Enlace publicación en la página WEB de la entidad", de lo cual se adjunta el formato de seguimiento diligenciado para los meses septiembre, octubre, noviembre y diciembre de 2025:</t>
    </r>
  </si>
  <si>
    <r>
      <rPr>
        <b/>
        <sz val="10"/>
        <rFont val="Arial"/>
        <family val="2"/>
      </rPr>
      <t>Seguimiento OCI a 31 Agosto 2025:</t>
    </r>
    <r>
      <rPr>
        <sz val="10"/>
        <rFont val="Arial"/>
        <family val="2"/>
      </rPr>
      <t xml:space="preserve"> Se evidenció la matriz "PROCESOS_SELECCION" en el que se relacionan 64 procesos contractuales radicados a la Oficina jurídica en el cuatrimestre 2025, la asignación del abogado, el tipo de proceso y el objeto contractual. En cuanto a la desviación del control, no se reporta ni se allegan soportes de la ejecución
Teniendo en cuenta que no se reporta materialización del riesgo por la 1LD y 2LD el control se califica como efectivo.</t>
    </r>
  </si>
  <si>
    <r>
      <rPr>
        <b/>
        <sz val="10"/>
        <rFont val="Arial"/>
        <family val="2"/>
      </rPr>
      <t>Seguimiento OCI a 31 de Agosto 2025:</t>
    </r>
    <r>
      <rPr>
        <sz val="10"/>
        <rFont val="Arial"/>
        <family val="2"/>
      </rPr>
      <t xml:space="preserve"> Se allego el archivo "ENLACE Q PARA ACCEDER  A LO ETEF" con el registro de la información de los procesos contractuales adelantados en el periodo de seguimiento, no obstante, NUEVAMENTE NO se evidencian las actas de comité de Contratación, por lo que la ejecución se califica como MODERADO. Ahora bien, al consultar con la OAP esta novedad, se informo a esta Oficina que el proceso JUR solicitó el ajuste de este control (eliminar de las evidencias las actas del comité), sin embargo, por temas internos el acta que debe soportar el cambio no quedo clara y por ende el cambio no se ejecutó. 
Si bien el proceso reporta la ejecución del control y, desde la Oficina de Sistemas, se otorgaron los accesos necesarios para la verificación del repositorio en la carpeta compartida Q, el reporte presenta las siguientes debilidades:
1. No se especifica la ruta exacta dentro de la carpeta Q donde debe consultarse la información.
2. El soporte de la ejecución es un documento especifico ETEF y no los documentos de todo el proceso contractual, por lo que el proceso debe consolidar esta información y remitirla de manera organizada, en lugar de otorgar acceso general a todos los expedientes contractuales. Esto por las siguientes razones:
* La Segunda y Tercera Línea de Defensa (2LD y 3LD) no tienen conocimiento detallado de todos los procesos gestionados durante el periodo de seguimiento, lo cual dificulta la revisión operativa de la totalidad de los expedientes.
* Es necesario preservar la seguridad de la información y la confidencialidad de los documentos contenidos en el repositorio contractual, ya que, además de las listas de verificación, allí se almacenan otros tipos de documentos sensibles.
Mencionado lo anterior, la ejecución del control se califica como MODERADA y al no reportarse materialización del riesgo se califica para el periodo como EFECTIVO.
Finalmente y teniendo en cuenta que no se reporta por parte de la 1LD y 2LD la materialización del riesgo, el control se califica como efectivo.</t>
    </r>
  </si>
  <si>
    <r>
      <rPr>
        <b/>
        <sz val="10"/>
        <rFont val="Arial"/>
        <family val="2"/>
      </rPr>
      <t>Seguimiento OCI a 31 Agosto 2025:</t>
    </r>
    <r>
      <rPr>
        <sz val="10"/>
        <rFont val="Arial"/>
        <family val="2"/>
      </rPr>
      <t xml:space="preserve"> Se evidenció el diligenciamiento del formato GEN.PR.03.F.02 Evaluación anteproyecto de investigación debidamente firmado.
Teniendo en cuenta que no se reporta materialización del riesgo por la 1LD y 2LD el control se califica como efectivo.</t>
    </r>
  </si>
  <si>
    <r>
      <rPr>
        <b/>
        <sz val="10"/>
        <rFont val="Arial"/>
        <family val="2"/>
      </rPr>
      <t>Seguimiento OCI a 31 Agosto 2025:</t>
    </r>
    <r>
      <rPr>
        <sz val="10"/>
        <rFont val="Arial"/>
        <family val="2"/>
      </rPr>
      <t xml:space="preserve"> Se evidenció el formato GEN.PR.03.F.05 Reporte de Avance de las Investigaciones para las investigaciones, en el que se registran los avances (% de avance) y observaciones  realizadas en los seguimientos (fechas y descripción) a cada una de las investigaciones, dado que esto se realiza de manera trimestral, los formatos registran las actividades a junio 2025.
Teniendo en cuenta que no se reporta materialización del riesgo por la 1LD y 2LD el control se califica como efectivo.</t>
    </r>
  </si>
  <si>
    <r>
      <rPr>
        <b/>
        <sz val="10"/>
        <rFont val="Arial"/>
        <family val="2"/>
      </rPr>
      <t xml:space="preserve">Seguimiento OCI a 31 Agosto 2025: </t>
    </r>
    <r>
      <rPr>
        <sz val="10"/>
        <rFont val="Arial"/>
        <family val="2"/>
      </rPr>
      <t>El proceso reporta que para el periodo de seguimiento no se ejecutó el control debido a la operatividad de las actividades.
Teniendo en cuenta que no se reporta materialización del riesgo por la 1LD y 2LD el control se califica como efectivo.</t>
    </r>
  </si>
  <si>
    <r>
      <t xml:space="preserve">En el </t>
    </r>
    <r>
      <rPr>
        <b/>
        <sz val="11"/>
        <color rgb="FF000000"/>
        <rFont val="Arial"/>
        <family val="2"/>
      </rPr>
      <t>primer cuatrimestre</t>
    </r>
    <r>
      <rPr>
        <sz val="11"/>
        <color rgb="FF000000"/>
        <rFont val="Arial"/>
        <family val="2"/>
      </rPr>
      <t xml:space="preserve"> del 2025 se presenta una vinculación al cargo de Jefe de Oficina Asesora código 115 grado 05 de la OFICINA ASESORA DE PLANEACIÓN, por lo que el Profesional de administración del personal verificó oportunamente los documentos entregados por el candidato a ocupar el empleo, validando el cumplimiento del perfil y procediendo con el nombramiento y posesión del mismo.  
Soporte: Acta de posesión
En el </t>
    </r>
    <r>
      <rPr>
        <b/>
        <sz val="11"/>
        <color rgb="FF000000"/>
        <rFont val="Arial"/>
        <family val="2"/>
      </rPr>
      <t>segundo cuatrimestre</t>
    </r>
    <r>
      <rPr>
        <sz val="11"/>
        <color rgb="FF000000"/>
        <rFont val="Arial"/>
        <family val="2"/>
      </rPr>
      <t xml:space="preserve"> del 2025 NO se generaron novedades de vinculación de personal en la planta de personal del JBB.
Soporte - NA
En el </t>
    </r>
    <r>
      <rPr>
        <b/>
        <sz val="11"/>
        <color rgb="FF000000"/>
        <rFont val="Arial"/>
        <family val="2"/>
      </rPr>
      <t>tercer cuatrimestre</t>
    </r>
    <r>
      <rPr>
        <sz val="11"/>
        <color rgb="FF000000"/>
        <rFont val="Arial"/>
        <family val="2"/>
      </rPr>
      <t xml:space="preserve"> se presenta una vinculación al cargo de Operario, Código 487, Grado 10 de la SUBDIRECCIÓN TÉCNICA OPERATIVA, por lo que el Profesional de administración del personal verificó oportunamente los documentos entregados por el candidato a ocupar el empleo, validando el cumplimiento del perfil y procediendo con el nombramiento y posesión del mismo.  
Soporte: Acta de posesión</t>
    </r>
  </si>
  <si>
    <r>
      <rPr>
        <b/>
        <sz val="10"/>
        <rFont val="Arial"/>
        <family val="2"/>
      </rPr>
      <t xml:space="preserve">Seguimiento OCI a 31 Agosto 2025: </t>
    </r>
    <r>
      <rPr>
        <sz val="10"/>
        <rFont val="Arial"/>
        <family val="2"/>
      </rPr>
      <t>El proceso reporta que para el periodo de seguimiento no se ejecutó el control.</t>
    </r>
  </si>
  <si>
    <r>
      <rPr>
        <b/>
        <sz val="10"/>
        <rFont val="Arial"/>
        <family val="2"/>
      </rPr>
      <t>Seguimiento OCI a 31 Agosto 2025:</t>
    </r>
    <r>
      <rPr>
        <sz val="10"/>
        <rFont val="Arial"/>
        <family val="2"/>
      </rPr>
      <t xml:space="preserve"> Se evidencia la RESOLUCIÓN NÚMERO 202 DEL 25 DE AGOSTO DE 2025.
Teniendo en cuenta que no se reporta materialización del riesgo por la 1LD y 2LD el control se califica como efectivo.</t>
    </r>
  </si>
  <si>
    <r>
      <t xml:space="preserve">En el </t>
    </r>
    <r>
      <rPr>
        <b/>
        <sz val="10"/>
        <color rgb="FF000000"/>
        <rFont val="Arial"/>
        <family val="2"/>
      </rPr>
      <t>primer cuatrimestre del 2025</t>
    </r>
    <r>
      <rPr>
        <sz val="10"/>
        <color rgb="FF000000"/>
        <rFont val="Arial"/>
        <family val="2"/>
      </rPr>
      <t xml:space="preserve">, se adelantó la verificación de los eventos y capacitaciones programados para el periodo en cumplimiento de los planes vigentes de Bienestar e Incentivos Institucionales e Informe del Plan Institucional de Capacitación. 
Soporte: Informe de Bienestar e incentivos institucionales e informe del Plan Institucional de Capacitación.
En el </t>
    </r>
    <r>
      <rPr>
        <b/>
        <sz val="10"/>
        <color rgb="FF000000"/>
        <rFont val="Arial"/>
        <family val="2"/>
      </rPr>
      <t>segundo cuatrimestre del 2025</t>
    </r>
    <r>
      <rPr>
        <sz val="10"/>
        <color rgb="FF000000"/>
        <rFont val="Arial"/>
        <family val="2"/>
      </rPr>
      <t>, se adelantó la verificación de los eventos y capacitaciones programados para el periodo en mención. 
Soporte: Informe de Bienestar e incentivos institucionales e informe del Plan Institucional de Capacitación.
En el</t>
    </r>
    <r>
      <rPr>
        <b/>
        <sz val="10"/>
        <color rgb="FF000000"/>
        <rFont val="Arial"/>
        <family val="2"/>
      </rPr>
      <t xml:space="preserve"> tercer cuatrimestre del 2025</t>
    </r>
    <r>
      <rPr>
        <sz val="10"/>
        <color rgb="FF000000"/>
        <rFont val="Arial"/>
        <family val="2"/>
      </rPr>
      <t xml:space="preserve">, se adelantó la verificación de los eventos y capacitaciones programados para el periodo en mención. </t>
    </r>
    <r>
      <rPr>
        <b/>
        <sz val="10"/>
        <color rgb="FFFF0000"/>
        <rFont val="Arial"/>
        <family val="2"/>
      </rPr>
      <t xml:space="preserve">(TENER PRESENTE LAS OBSERVACIONES FINALES EN CADA INFORME) 
</t>
    </r>
    <r>
      <rPr>
        <sz val="10"/>
        <color rgb="FF000000"/>
        <rFont val="Arial"/>
        <family val="2"/>
      </rPr>
      <t xml:space="preserve">
Soporte: Informe de Bienestar e incentivos institucionales e informe del Plan Institucional de Capacitación.</t>
    </r>
  </si>
  <si>
    <r>
      <rPr>
        <b/>
        <sz val="10"/>
        <rFont val="Arial"/>
        <family val="2"/>
      </rPr>
      <t xml:space="preserve">Seguimiento OCI a 31 Agosto 2025: </t>
    </r>
    <r>
      <rPr>
        <sz val="10"/>
        <rFont val="Arial"/>
        <family val="2"/>
      </rPr>
      <t>Si bien se allegan los informes en los que se listan y describen de manera general las actividades adelantadas por el proceso responsable:
* El archivo "INFORME GLORIA" no tiene trazabilidad de revisión ni aprobación.
* El archivo "INFORME PIC" no tiene trazabilidad de aprobación.
Teniendo en cuenta lo anterior, se califica como MODERADO la aplicación.
Teniendo en cuenta que no se reporta materialización del riesgo por la 1LD y 2LD el control se califica como efectivo.</t>
    </r>
  </si>
  <si>
    <r>
      <t xml:space="preserve">En el </t>
    </r>
    <r>
      <rPr>
        <b/>
        <sz val="10"/>
        <color rgb="FF000000"/>
        <rFont val="Arial"/>
        <family val="2"/>
      </rPr>
      <t>segundo cuatrimestre de 2025</t>
    </r>
    <r>
      <rPr>
        <sz val="10"/>
        <color rgb="FF000000"/>
        <rFont val="Arial"/>
        <family val="2"/>
      </rPr>
      <t xml:space="preserve">, se adelantó la verificación de los eventos y/o capacitaciones programadas para el período en mención.
Nota: La ausencia de reporte en algunos meses obedece a que, durante ese tiempo, no se contaba con el profesional encargado de apoyar la ejecución del plan de capacitación, ya que su contrato fue suscrito hacia finales del mes de julio.
Soporte: Cronograma de capacitaciones programadas.
En el </t>
    </r>
    <r>
      <rPr>
        <b/>
        <sz val="10"/>
        <color rgb="FF000000"/>
        <rFont val="Arial"/>
        <family val="2"/>
      </rPr>
      <t>tercer cuatrimestre de 2025</t>
    </r>
    <r>
      <rPr>
        <sz val="10"/>
        <color rgb="FF000000"/>
        <rFont val="Arial"/>
        <family val="2"/>
      </rPr>
      <t>, se adelantó la verificación de los eventos y/o capacitaciones programadas para el período en mención.
Nota: El detalle de los eventos y/o capacitaciones efectivamente desarrollados consta en los informes correspondientes a cada plan del presente cuatrimestre; por lo tanto, en el entregable únicamente se hace referencia al programa.
Soporte: Cronograma de eventos y/o capacitaciones programadas.</t>
    </r>
  </si>
  <si>
    <r>
      <rPr>
        <b/>
        <sz val="10"/>
        <rFont val="Arial"/>
        <family val="2"/>
      </rPr>
      <t xml:space="preserve">Seguimiento OCI a 31 Agosto 2025: </t>
    </r>
    <r>
      <rPr>
        <sz val="10"/>
        <rFont val="Arial"/>
        <family val="2"/>
      </rPr>
      <t>Se evidencia el Cronograma actividades Talento Humano - Corte 30 Agosto en el que se contempla un total de 62 actividades 
Teniendo en cuenta que no se reporta materialización del riesgo por la 1LD y 2LD el control se califica como efectivo.</t>
    </r>
  </si>
  <si>
    <r>
      <rPr>
        <b/>
        <sz val="10"/>
        <rFont val="Arial"/>
        <family val="2"/>
      </rPr>
      <t>Seguimiento OCI a 31 Agosto 2025:</t>
    </r>
    <r>
      <rPr>
        <sz val="10"/>
        <rFont val="Arial"/>
        <family val="2"/>
      </rPr>
      <t xml:space="preserve"> Se evidenció la misma documentación allegada en el I cuatrimestre 2025, 8 certificados de litigio (5 y 3 respectivamente) para la contratación de dos (2) abogados.
Teniendo en cuenta que no se reporta materialización del riesgo por la 1LD y 2LD el control se califica como efectivo.</t>
    </r>
  </si>
  <si>
    <r>
      <rPr>
        <b/>
        <sz val="10"/>
        <color rgb="FF000000"/>
        <rFont val="Arial"/>
        <family val="2"/>
      </rPr>
      <t xml:space="preserve">Seguimiento OCI a 31 Agosto 2025: </t>
    </r>
    <r>
      <rPr>
        <sz val="10"/>
        <color rgb="FF000000"/>
        <rFont val="Arial"/>
        <family val="2"/>
      </rPr>
      <t>Se las capturas de pantalla del sistema SIPROWEB, no obstante no se allega la evidencia "Correos electrónicos", por lo que la ejecución del control se califica DEBIL, si bien la OAP INDICA QUE "Para el periodo no fue necesario el correo electrónico dado que no se cuenta con actuaciones de carácter Urgente...", esto debería contemplarse en el control como una desviación. Por lo que se recomienda a la 1LD y 2LD se ajuste el control de manera que corresponda a la realidad operativa y que las evidencias que se establezcan para cada caso se alleguen de manera completa para los periodos de seguimiento.
Teniendo en cuenta que no se reporta materialización del riesgo por la 1LD y 2LD el control se califica como efectivo.</t>
    </r>
  </si>
  <si>
    <r>
      <rPr>
        <b/>
        <sz val="10"/>
        <rFont val="Arial"/>
        <family val="2"/>
      </rPr>
      <t>Seguimiento OCI a 30 Abril 2025:</t>
    </r>
    <r>
      <rPr>
        <sz val="10"/>
        <rFont val="Arial"/>
        <family val="2"/>
      </rPr>
      <t xml:space="preserve"> Se evidenció acta de seguimiento (20 agosto 2025) debidamente firmada por los asistentes.
Teniendo en cuenta que no se reporta materialización del riesgo por la 1LD y 2LD el control se califica como efectivo.</t>
    </r>
  </si>
  <si>
    <r>
      <rPr>
        <b/>
        <sz val="10"/>
        <rFont val="Arial"/>
        <family val="2"/>
      </rPr>
      <t>Seguimiento OCI a 31 Agosto 2025:</t>
    </r>
    <r>
      <rPr>
        <sz val="10"/>
        <rFont val="Arial"/>
        <family val="2"/>
      </rPr>
      <t xml:space="preserve"> Se allegan los informes emitidos en el 2docuatrimestre 2025 y en el ejercicio de la OCI se conoce que en la página web se realizó la publicación de los mismos (https://jbb.gov.co/informe-de-gestion-pqrs/)
Informe estadístico mensual – Abril 2025 – Publicado 28/05/2025
Informe estadístico mensual – Mayo 2025 – Publicado 25/06/2025
Informe estadístico mensual – Junio 2025 – Publicado 08/07/2025
Informe estadístico mensual – Julio 2025 – Publicado 29/08/2025
Teniendo en cuenta que no se reporta materialización del riesgo por la 1LD y 2LD el control se califica como efectivo.</t>
    </r>
  </si>
  <si>
    <r>
      <rPr>
        <b/>
        <sz val="10"/>
        <rFont val="Arial"/>
        <family val="2"/>
      </rPr>
      <t>Seguimiento OCI a 31 Agosto 2025:</t>
    </r>
    <r>
      <rPr>
        <sz val="10"/>
        <rFont val="Arial"/>
        <family val="2"/>
      </rPr>
      <t xml:space="preserve"> Se allegó el "GP_ Seguridad_Inicio___MFA_CII", reporte del sistema en el que técnicamente se soporta la activación del control. 
Teniendo en cuenta que no se reporta materialización del riesgo por la 1LD y 2LD el control se califica como efectivo.</t>
    </r>
  </si>
  <si>
    <r>
      <rPr>
        <b/>
        <sz val="10"/>
        <rFont val="Arial"/>
        <family val="2"/>
      </rPr>
      <t>Seguimiento OCI a 31 Agosto 2025:</t>
    </r>
    <r>
      <rPr>
        <sz val="10"/>
        <rFont val="Arial"/>
        <family val="2"/>
      </rPr>
      <t xml:space="preserve"> Se observó el reporte "Reporte de Políticas y Bloqueos en el Firewall_CII" generados por el sistema.
Teniendo en cuenta que no se reporta materialización del riesgo por la 1LD y 2LD el control se califica como efectivo.</t>
    </r>
  </si>
  <si>
    <r>
      <rPr>
        <b/>
        <sz val="10"/>
        <rFont val="Arial"/>
        <family val="2"/>
      </rPr>
      <t>Seguimiento OCI a 31 Agosto 2025:</t>
    </r>
    <r>
      <rPr>
        <sz val="10"/>
        <rFont val="Arial"/>
        <family val="2"/>
      </rPr>
      <t xml:space="preserve"> Se observó la matriz "Lista_USer_Dominio_CII" con el listado de usuarios.
No se reporta materialización del riesgo por la 1LD y 2LD el control se califica como efectivo.</t>
    </r>
  </si>
  <si>
    <r>
      <rPr>
        <b/>
        <sz val="10"/>
        <rFont val="Arial"/>
        <family val="2"/>
      </rPr>
      <t xml:space="preserve"> Seguimiento OCI a 31 Agosto 2025: </t>
    </r>
    <r>
      <rPr>
        <sz val="10"/>
        <rFont val="Arial"/>
        <family val="2"/>
      </rPr>
      <t>Se observó archivo "Lista_Blanca_CII" en el que se relacionan los sitios permitidos y no permitidos para navegar al interior de la entidad. No obstante se recomienda allegar este archivo en un formato EXCEL.
Teniendo en cuenta que no se reporta materialización del riesgo por la 1LD y 2LD el control se califica como efectivo.</t>
    </r>
  </si>
  <si>
    <r>
      <rPr>
        <b/>
        <sz val="10"/>
        <rFont val="Arial"/>
        <family val="2"/>
      </rPr>
      <t xml:space="preserve"> Seguimiento OCI a 31 Agosto 2025:</t>
    </r>
    <r>
      <rPr>
        <sz val="10"/>
        <rFont val="Arial"/>
        <family val="2"/>
      </rPr>
      <t xml:space="preserve"> Se observó el documento "Lista-MAC-Permitidas_CII" en el que se relacionan los dispositivos autorizados a cierre del I Cuatrimestre 2025.
Teniendo en cuenta que no se reporta materialización del riesgo por la 1LD y 2LD el control se califica como efectivo.</t>
    </r>
  </si>
  <si>
    <r>
      <rPr>
        <b/>
        <sz val="10"/>
        <rFont val="Arial"/>
        <family val="2"/>
      </rPr>
      <t>Seguimiento OCI a 31 Agosto 2025:</t>
    </r>
    <r>
      <rPr>
        <sz val="10"/>
        <rFont val="Arial"/>
        <family val="2"/>
      </rPr>
      <t xml:space="preserve"> Se evidenció el correo enviado a la jefatura de la OAP de asunto "INFORME DE INCIDENTES Y VULNERABILIDADES DE SEGURIDAD DIGITAL II cuatrimestre 2025", el monitorio de la 2LD indica "No se realiza el cargue del anexo debido a que en el informe se presentan los incidentes y vulnerabilidades detectados en la entidad, lo cual puede representar un riesgo dado que el repositorio es de consuita publica, er su reemplazo se recibe el pantallazo del documento."</t>
    </r>
  </si>
  <si>
    <t>Seguimiento OCI a 31 diciembre 2025: El proceso no cuenta con plan de accion establecido.</t>
  </si>
  <si>
    <r>
      <rPr>
        <b/>
        <sz val="10"/>
        <rFont val="Arial"/>
        <family val="2"/>
      </rPr>
      <t>Seguimiento OCI a 31 diciembre 2025:</t>
    </r>
    <r>
      <rPr>
        <sz val="10"/>
        <rFont val="Arial"/>
        <family val="2"/>
      </rPr>
      <t xml:space="preserve"> Se allegan cinco (5) actas de reunión llevadas a cabo en el 3er cuatrimestre 2024 en las que se trataron temas como: el seguimiento de las actividades programadas (seguimientos, auditorías, entre otros), lineamientos para la ejecución de actividades y verificación de la oportunidad en el cumplimiento del PAA.
Teniendo en cuenta que no se reporta materialización del riesgo por la 1LD y 2LD el control se califica como efectivo.</t>
    </r>
  </si>
  <si>
    <r>
      <rPr>
        <b/>
        <sz val="10"/>
        <rFont val="Arial"/>
        <family val="2"/>
      </rPr>
      <t>Seguimiento OCI a 31 diciembre 2025:</t>
    </r>
    <r>
      <rPr>
        <sz val="10"/>
        <rFont val="Arial"/>
        <family val="2"/>
      </rPr>
      <t xml:space="preserve"> Se allegaron los 4 archivos (1 por mes) formato "ECM.PR.06.F.04 Seguimiento al Plan Anual de Auditoría Interna Basado en Riesgos" en el que se registran los informes emitidos por la OCI durante el cuatrimestre de seguimiento y se registra la información pertinente en los campos  "Fecha Generación  GEA o Radicado" y "Enlace publicación en la página WEB de la entidad".
Teniendo en cuenta que no se reporta materialización del riesgo por la 1LD y 2LD el control se califica como efectivo.</t>
    </r>
  </si>
  <si>
    <t>Se evidencia recepción de soportes en el repositorio establecido, asi como el seguimiento para los controles del primer cuatrimestre. No se cuenta con Plan de Acción. Reporte efectuado dentro de los plazos establecidos.
En el consolidado de enero, febrero y marzo se encuentra diciembre, sin embargo no se evidencia la integridad de la firma de las conciliaciones
Se evidencia recepción de soportes en el repositorio establecido, asi como el seguimiento para los controles del segundo cuatrimestre. No se cuenta con Plan de Acción. Reporte efectuado por fuera de los plazos establecidos.
Control 1: Se reitera la necesidad de suministrar las conciliaciones con las firmas correspondientes.
Se evidencia recepción de soportes en el repositorio establecido, asi como el seguimiento para los controles del Tercer cuatrimestre. No se cuenta con Plan de Acción. Reporte efectuado en los plazos establecidos.
Control 1: Se reitera la necesidad de suministrar las conciliaciones con las firmas correspondientes.</t>
  </si>
  <si>
    <t>sI</t>
  </si>
  <si>
    <r>
      <rPr>
        <b/>
        <sz val="11"/>
        <rFont val="Arial"/>
        <family val="2"/>
      </rPr>
      <t>Seguimiento OCI a 31 diciembre 2025:</t>
    </r>
    <r>
      <rPr>
        <sz val="11"/>
        <rFont val="Arial"/>
        <family val="2"/>
      </rPr>
      <t xml:space="preserve"> Se allegan los soportes (por mes) de la ejecución del control</t>
    </r>
    <r>
      <rPr>
        <i/>
        <sz val="11"/>
        <rFont val="Arial"/>
        <family val="2"/>
      </rPr>
      <t xml:space="preserve"> "PLANILLA RADICACION INFORMES DE PAGO…</t>
    </r>
    <r>
      <rPr>
        <sz val="11"/>
        <rFont val="Arial"/>
        <family val="2"/>
      </rPr>
      <t xml:space="preserve">" y </t>
    </r>
    <r>
      <rPr>
        <i/>
        <sz val="11"/>
        <rFont val="Arial"/>
        <family val="2"/>
      </rPr>
      <t xml:space="preserve">"ESTADO RADICACION INFORMES DE PAGO…".
</t>
    </r>
    <r>
      <rPr>
        <sz val="11"/>
        <rFont val="Arial"/>
        <family val="2"/>
      </rPr>
      <t>Teniendo en cuenta que no se reporta materialización del riesgo en el 3er cuatrimestre 2025 por la 1LD y 2LD el control se califica como efectivo.</t>
    </r>
  </si>
  <si>
    <r>
      <rPr>
        <b/>
        <sz val="11"/>
        <rFont val="Arial"/>
        <family val="2"/>
      </rPr>
      <t xml:space="preserve">Seguimiento OCI a 31 diciembre 2025: </t>
    </r>
    <r>
      <rPr>
        <sz val="11"/>
        <rFont val="Arial"/>
        <family val="2"/>
      </rPr>
      <t>Se evidencian las bases de datos de las conciliaciones realizadas en el 3er cuatrimestre 2025 (en excel, no obstante en concordancia con la recomendacion de la OAP, se recomienda al proceso firmar de manera completa la documentación). Teniendo en cuenta que se allega el soporte establecido en esta matriz.
Teniendo en cuenta que no se reporta materialización del riesgo en el 3er cuatrimestre 2025 por la 1LD y 2LD el control se califica como efectivo.</t>
    </r>
  </si>
  <si>
    <r>
      <rPr>
        <b/>
        <sz val="11"/>
        <rFont val="Arial"/>
        <family val="2"/>
      </rPr>
      <t xml:space="preserve">Seguimiento OCI a 31 diciembre 2025: </t>
    </r>
    <r>
      <rPr>
        <sz val="11"/>
        <rFont val="Arial"/>
        <family val="2"/>
      </rPr>
      <t>Se evidenciaron 4 archivos Excel en el que se relacionan los CDP´s expedidos de manera mensual durante el periodo de seguimiento. Mismas evidencias que el R5FCR
Teniendo en cuenta que no se reporta materialización del riesgo por la 1LD y 2LD el control se califica como efectivo.</t>
    </r>
  </si>
  <si>
    <r>
      <rPr>
        <b/>
        <sz val="11"/>
        <rFont val="Arial"/>
        <family val="2"/>
      </rPr>
      <t xml:space="preserve">Seguimiento OCI a 31 diciembre 2025: </t>
    </r>
    <r>
      <rPr>
        <sz val="11"/>
        <rFont val="Arial"/>
        <family val="2"/>
      </rPr>
      <t>Se evidenciaron 4 archivos Excel en el que se relacionan los CDP´s expedidos de manera mensual durante el periodo de seguimiento. Mismas evidencias que el R4FCR
Teniendo en cuenta que no se reporta materialización del riesgo por la 1LD y 2LD el control se califica como efectivo.</t>
    </r>
  </si>
  <si>
    <t>Seguimiento OCI a 31 diciembre 2025: Se anexan los informes (memorando) emitidos por el proceso a las dependencias interesadas con bienes de consumo (agroinsumos por vencer)</t>
  </si>
  <si>
    <r>
      <rPr>
        <b/>
        <sz val="11"/>
        <rFont val="Arial"/>
        <family val="2"/>
      </rPr>
      <t xml:space="preserve">Seguimiento OCI a 31 diciembre 2025: </t>
    </r>
    <r>
      <rPr>
        <sz val="11"/>
        <rFont val="Arial"/>
        <family val="2"/>
      </rPr>
      <t>Se evidenció el monitoreo mensual del periodo de seguimiento al inventario en el formato FIS.PR.03.F.01, se evidencia la completitud de la información solicitada en el formato. Teniendo en cuenta que no se reporta materialización del riesgo por la 1LD y 2LD el control se califica como efectivo.</t>
    </r>
  </si>
  <si>
    <r>
      <rPr>
        <b/>
        <sz val="10"/>
        <rFont val="Arial"/>
        <family val="2"/>
      </rPr>
      <t xml:space="preserve">Seguimiento OCI a 31 diciembre 2025: </t>
    </r>
    <r>
      <rPr>
        <sz val="10"/>
        <rFont val="Arial"/>
        <family val="2"/>
      </rPr>
      <t xml:space="preserve">Se allegan los "Informe de Pago - PERSONA JURIDICA- JBB-CTO-1065-2025" de los meses de septiembre a diciembre 2025.
Teniendo en cuenta que no se reporta materialización del riesgo por la 1LD y 2LD el control se califica como efectivo.
</t>
    </r>
  </si>
  <si>
    <r>
      <rPr>
        <b/>
        <sz val="10"/>
        <rFont val="Arial"/>
        <family val="2"/>
      </rPr>
      <t>Seguimiento OCI a 31 diciembre 2025:</t>
    </r>
    <r>
      <rPr>
        <sz val="10"/>
        <rFont val="Arial"/>
        <family val="2"/>
      </rPr>
      <t xml:space="preserve"> Se allegan los reportes (generados de la mesa de ayuda) de los mesesl 3er cuatrimestre 2025 en los que se registran los casos atendidos y cerrados durante el periodo de tiempo objeto de seguimiento.
Teniendo en cuenta que no se reporta materialización del riesgo por la 1LD y 2LD el control se califica como efectivo.
</t>
    </r>
  </si>
  <si>
    <r>
      <rPr>
        <b/>
        <sz val="10"/>
        <rFont val="Arial"/>
        <family val="2"/>
      </rPr>
      <t>Seguimiento OCI a 31 diciembre 2025:</t>
    </r>
    <r>
      <rPr>
        <sz val="10"/>
        <rFont val="Arial"/>
        <family val="2"/>
      </rPr>
      <t xml:space="preserve"> Se evidenció las matrices en las que se registra y se hace seguimiento a las necesidades comunicativas para las que cada proceso solicita el apoyo de comunicaciones. 
Teniendo en cuenta que no se reporta materialización del riesgo por la 1LD y 2LD el control se califica como efectivo.</t>
    </r>
  </si>
  <si>
    <r>
      <rPr>
        <b/>
        <sz val="10"/>
        <rFont val="Arial"/>
        <family val="2"/>
      </rPr>
      <t>Seguimiento OCI a 31 diciembre 2025:</t>
    </r>
    <r>
      <rPr>
        <sz val="10"/>
        <rFont val="Arial"/>
        <family val="2"/>
      </rPr>
      <t xml:space="preserve"> Se evidenció la matriz "PROCESOS_SELECCION_3T2025" en el que se relacionan 26 procesos contractuales radicados a la Oficina jurídica en el 3er cuatrimestre 2025, la asignación del abogado, el tipo de proceso y el objeto contractual. En cuanto a la desviación del control, no se reporta ni se allegan soportes de la ejecución
Teniendo en cuenta que no se reporta materialización del riesgo por la 1LD y 2LD el control se califica como efectivo.</t>
    </r>
  </si>
  <si>
    <r>
      <rPr>
        <b/>
        <sz val="10"/>
        <rFont val="Arial"/>
        <family val="2"/>
      </rPr>
      <t>Seguimiento OCI a 31 de diciembre 2025:</t>
    </r>
    <r>
      <rPr>
        <sz val="10"/>
        <rFont val="Arial"/>
        <family val="2"/>
      </rPr>
      <t xml:space="preserve"> Se allegaron 15 ETEF (Estudios de justificación Técnica Económica y Financiera).
Finalmente y teniendo en cuenta que no se reporta por parte de la 1LD y 2LD la materialización del riesgo, el control se califica como efectivo.</t>
    </r>
  </si>
  <si>
    <r>
      <rPr>
        <b/>
        <sz val="10"/>
        <rFont val="Arial"/>
        <family val="2"/>
      </rPr>
      <t>Seguimiento OCI a 31 diciembre 2025:</t>
    </r>
    <r>
      <rPr>
        <sz val="10"/>
        <rFont val="Arial"/>
        <family val="2"/>
      </rPr>
      <t xml:space="preserve"> Se evidenciaron los memorandos emitidos de manera mensual a las dependencias responsables, con asunto "REPORTE DE CONTRATOS POTENCIALMENTE LIQUIDABLES".
Finalmente y teniendo en cuenta que no se reporta por parte de la 1LD y 2LD la materialización del riesgo, el control se califica como efectivo.</t>
    </r>
  </si>
  <si>
    <r>
      <rPr>
        <b/>
        <sz val="10"/>
        <rFont val="Arial"/>
        <family val="2"/>
      </rPr>
      <t>Seguimiento OCI a 31 diciembre 2025:</t>
    </r>
    <r>
      <rPr>
        <sz val="10"/>
        <rFont val="Arial"/>
        <family val="2"/>
      </rPr>
      <t xml:space="preserve"> Se evidenció el formato GEN.PR.03.F.05 Reporte de Avance de las Investigaciones para las investigaciones, en el que se registran los avances (% de avance) y observaciones  realizadas en los seguimientos (fechas y descripción) a cada una de las investigaciones, dado que esto se realiza de manera trimestral, los formatos registran las actividades a diciembre 2025.
Teniendo en cuenta que no se reporta materialización del riesgo por la 1LD y 2LD el control se califica como efectivo.</t>
    </r>
  </si>
  <si>
    <r>
      <rPr>
        <b/>
        <sz val="10"/>
        <rFont val="Arial"/>
        <family val="2"/>
      </rPr>
      <t xml:space="preserve">Seguimiento OCI a 31 diciembre2025: </t>
    </r>
    <r>
      <rPr>
        <sz val="10"/>
        <rFont val="Arial"/>
        <family val="2"/>
      </rPr>
      <t>El proceso reporta que para el periodo de seguimiento no se ejecutó el control debido a la operatividad de las actividades.</t>
    </r>
  </si>
  <si>
    <t xml:space="preserve">
1er Cuatrimestre de 2025: Durante el primer cuatrimestre no se desarrollaron actividades en lo referente al control esto debido a que, es una actividad que se desarrolla anualmente y que es ejecutada al finalizar la vigencia, razón por la que no se reporta avance en el presente corte.
II Cuatrimestre de 2025: Durante el segundo cuatrimestre no se desarrollaron actividades en lo referente al control esto debido a que, es una actividad que se desarrolla anualmente y que es ejecutada al finalizar la vigencia, razón por la que no se reporta avance en el presente corte.
III Cuatrimestre de 2025: Durante el periodo comprendido entre el 1 de septiembre y el 31 de diciembre de 2025, los investigadores hicieron la entrega de los 44 Informes finales de Investigación, documento que se registra en el formato,  GEN.PR.03.F.06: Informe Final de Investigación y los líderes de los ejes Temáticos realizaron la revisión y aprobación de los documentos, información que se registra en el formato,  GEN.PR.03.F. 04 Aprobación del informe final de investigación.
A continuación, se relaciona la distribución entre los ejes temáticos, líneas y sublíneas de Investigación:
Conservación In Situ: 
•	Flora de Bogotá: 6
•	Cambio Climático: 6
•	Interacciones Bióticas y Conectividad: 6
Conservación Ex Situ:
•	Colecciones Vivas: 3
•	Banco de Semillas: 2
•	Banco Plantular: 2
•	Biotecnología para la Conservación: 2
•	Colecciones de Referencia: 3
•	Tropicario: 1
Apropiación Social
•	Naturaleza y Salud: 1
Mejoramiento Ambiental
•	Ecología de la restauración: 6
Uso de los recursos Fitogenéticos
•	Fitoquímica y Bromatología: 2
•	Bioprospección: 2
•	Organismos Asociados: 2</t>
  </si>
  <si>
    <r>
      <rPr>
        <b/>
        <sz val="10"/>
        <rFont val="Arial"/>
        <family val="2"/>
      </rPr>
      <t>Seguimiento OCI a 31 diciembre 2025:</t>
    </r>
    <r>
      <rPr>
        <sz val="10"/>
        <rFont val="Arial"/>
        <family val="2"/>
      </rPr>
      <t>Se evidencian los formatos GEN.PR.03.F.06: Informe Final de Investigación y GEN.PR.03.F. 04 Aprobación del informe final de investigación debidamente diligenciados durante el periodo objeto de seguimiento.
Teniendo en cuenta que no se reporta materialización del riesgo por la 1LD y 2LD el control se califica como efectivo.</t>
    </r>
  </si>
  <si>
    <r>
      <t xml:space="preserve">En el </t>
    </r>
    <r>
      <rPr>
        <b/>
        <sz val="11"/>
        <color rgb="FF000000"/>
        <rFont val="Arial"/>
        <family val="2"/>
      </rPr>
      <t>primer cuatrimestr</t>
    </r>
    <r>
      <rPr>
        <sz val="11"/>
        <color rgb="FF000000"/>
        <rFont val="Arial"/>
        <family val="2"/>
      </rPr>
      <t xml:space="preserve">e del 2025 NO se han adelantado procesos de convocatoria por encargo.
Soporte -  NA 
En el </t>
    </r>
    <r>
      <rPr>
        <b/>
        <sz val="11"/>
        <color rgb="FF000000"/>
        <rFont val="Arial"/>
        <family val="2"/>
      </rPr>
      <t>segundo cuatrimest</t>
    </r>
    <r>
      <rPr>
        <sz val="11"/>
        <color rgb="FF000000"/>
        <rFont val="Arial"/>
        <family val="2"/>
      </rPr>
      <t xml:space="preserve">re del 2025 se adelantada proceso de convocatoria por encargo, conforme a lo contenido en la Guía: Provisión de Empleos Mediante Encargo - GTH.PR.01.G.02, así: CONVOCATORIA I 2025 - CARGO: SECRETARIO EJECUTIVO CÓDIGO: 425 GRADO: 27
Soporte - Acto Administrativo
En el </t>
    </r>
    <r>
      <rPr>
        <b/>
        <sz val="11"/>
        <color rgb="FF000000"/>
        <rFont val="Arial"/>
        <family val="2"/>
      </rPr>
      <t>tercer cuatrimestre</t>
    </r>
    <r>
      <rPr>
        <sz val="11"/>
        <color rgb="FF000000"/>
        <rFont val="Arial"/>
        <family val="2"/>
      </rPr>
      <t xml:space="preserve"> del 2025 se adelantada proceso de convocatoria por encargo, conforme a lo contenido en la Guía: Provisión de Empleos Mediante Encargo - GTH.PR.01.G.02, así: CONVOCATORIA II 2025 - CARGO: AUXILIAR ADMINISTRATIVO CÓDIGO: 407 GRADO: 24y CONVOCATORIA III 2025 – CARGO: PROFESIONAL UNIVERSITARIO CÓDIGO: 219 GRADO: 11. Nota: Se precisa que se efectúa posesión de la CONVOCATORIA III, la II se efectúa en el 2026. 
Soporte - Acto Administrativo</t>
    </r>
  </si>
  <si>
    <r>
      <rPr>
        <b/>
        <sz val="10"/>
        <rFont val="Arial"/>
        <family val="2"/>
      </rPr>
      <t xml:space="preserve">Seguimiento OCI a 31 diciembre 2025: </t>
    </r>
    <r>
      <rPr>
        <sz val="10"/>
        <rFont val="Arial"/>
        <family val="2"/>
      </rPr>
      <t>Se evidencia la resolucion interna N° 215 del 1 de septiembre 2025 en el que se "...realiza un nombramiento provisional en un empleo vacante de forma temporal de la planta de personal del Jardín Botánico de Bogotá José Celestino Mutis", se allega el certificado de cumplimiento de requisitos, debidamente suscrita por la Secretaria General y el acta de posesión del 15 de septiembre 2025.
Se solicita al proceso que realice la clasificacion de los soportes por control y no allegue toda la documentación del riesgo, dado que la estructura de la matriz y las indicadiones de la OAP son claras frente a la diferenciación entre los controles.
Teniendo en cuenta que no se reporta materialización del riesgo por la 1LD y 2LD el control se califica como efectivo.</t>
    </r>
  </si>
  <si>
    <r>
      <rPr>
        <b/>
        <sz val="10"/>
        <rFont val="Arial"/>
        <family val="2"/>
      </rPr>
      <t xml:space="preserve">Seguimiento OCI a 31 diciembre 2025: </t>
    </r>
    <r>
      <rPr>
        <sz val="10"/>
        <rFont val="Arial"/>
        <family val="2"/>
      </rPr>
      <t>Se evidencian los informes "GESTIÓN BIENESTAR 3er" y "GESTIÓN PIC 3er CT", debidamente suscritos. 
Teniendo en cuenta que no se reporta materialización del riesgo por la 1LD y 2LD el control se califica como efectivo.</t>
    </r>
  </si>
  <si>
    <r>
      <rPr>
        <b/>
        <sz val="10"/>
        <rFont val="Arial"/>
        <family val="2"/>
      </rPr>
      <t>Seguimiento OCI a 31 diciembre 2025:</t>
    </r>
    <r>
      <rPr>
        <sz val="10"/>
        <rFont val="Arial"/>
        <family val="2"/>
      </rPr>
      <t xml:space="preserve"> Se evidenció el "INFORME DE SEGUIMIENTO DE LOS APODERADOS JUDICIALES" debidamente suscrito por quien elaboró, no obstante, los informes deben de contar con la trazabilidad de revisión y aprobación, por lo que se recomienda al proceso establecer mejora para que la trazabilidad quede de manera completa. Esta es la misma evidencia que se allega para el C2 de este mismo riesgo.
Teniendo en cuenta que no se reporta materialización del riesgo por la 1LD y 2LD el control se califica como efectivo.</t>
    </r>
  </si>
  <si>
    <r>
      <rPr>
        <b/>
        <sz val="10"/>
        <rFont val="Arial"/>
        <family val="2"/>
      </rPr>
      <t>Seguimiento OCI a 31 diciembre 2025:</t>
    </r>
    <r>
      <rPr>
        <sz val="10"/>
        <rFont val="Arial"/>
        <family val="2"/>
      </rPr>
      <t xml:space="preserve"> Se evidenció acta de seguimiento (28 de noviembre2025) debidamente firmada por los asistentes.
Teniendo en cuenta que no se reporta materialización del riesgo por la 1LD y 2LD el control se califica como efectivo.</t>
    </r>
  </si>
  <si>
    <r>
      <rPr>
        <b/>
        <sz val="10"/>
        <rFont val="Arial"/>
        <family val="2"/>
      </rPr>
      <t>Seguimiento OCI a 31 Agosto 2025:</t>
    </r>
    <r>
      <rPr>
        <sz val="10"/>
        <rFont val="Arial"/>
        <family val="2"/>
      </rPr>
      <t xml:space="preserve"> Se allegan los informes emitidos en el 3er cuatrimestre 2025 y en el ejercicio de la OCI se conoce que en la página web se realizó la publicación de los mismos (https://jbb.gov.co/informe-de-gestion-pqrs/)
Informe estadístico mensual – Agosto 2025 – Publicado 22/09/2025
Informe estadístico mensual – Septiembre 2025 – Publicado 20/10/2025
Informe estadístico mensual – Octubre 2025 – Publicado 20/11/2025
Informe estadístico mensual – Noviembre 2025 – Publicado 22/12/2025
Teniendo en cuenta que no se reporta materialización del riesgo por la 1LD y 2LD el control se califica como efectivo.</t>
    </r>
  </si>
  <si>
    <r>
      <rPr>
        <b/>
        <sz val="10"/>
        <rFont val="Arial"/>
        <family val="2"/>
      </rPr>
      <t>Seguimiento OCI a 31  diciembre 2025:</t>
    </r>
    <r>
      <rPr>
        <sz val="10"/>
        <rFont val="Arial"/>
        <family val="2"/>
      </rPr>
      <t xml:space="preserve"> Se allegó el "GP_ Seguridad_Inicio___MFA_CII", reporte del sistema en el que técnicamente se soporta la activación del control. 
Teniendo en cuenta que no se reporta materialización del riesgo por la 1LD y 2LD el control se califica como efectivo.</t>
    </r>
  </si>
  <si>
    <r>
      <rPr>
        <b/>
        <sz val="10"/>
        <rFont val="Arial"/>
        <family val="2"/>
      </rPr>
      <t>Seguimiento OCI a 31 diciembre 2025:</t>
    </r>
    <r>
      <rPr>
        <sz val="10"/>
        <rFont val="Arial"/>
        <family val="2"/>
      </rPr>
      <t xml:space="preserve"> Se observó el reporte "Reporte de Políticas y Bloqueos en el Firewall_CII" generados por el sistema.
Teniendo en cuenta que no se reporta materialización del riesgo por la 1LD y 2LD el control se califica como efectivo.</t>
    </r>
  </si>
  <si>
    <r>
      <rPr>
        <b/>
        <sz val="10"/>
        <rFont val="Arial"/>
        <family val="2"/>
      </rPr>
      <t>Seguimiento OCI a 31  diciembre 2025:</t>
    </r>
    <r>
      <rPr>
        <sz val="10"/>
        <rFont val="Arial"/>
        <family val="2"/>
      </rPr>
      <t xml:space="preserve"> Se observó la matriz "Lista_USer_Dominio_CII" con el listado de usuarios.
No se reporta materialización del riesgo por la 1LD y 2LD el control se califica como efectivo.</t>
    </r>
  </si>
  <si>
    <r>
      <rPr>
        <b/>
        <sz val="10"/>
        <rFont val="Arial"/>
        <family val="2"/>
      </rPr>
      <t xml:space="preserve"> Seguimiento OCI a 31  diciembre 2025: </t>
    </r>
    <r>
      <rPr>
        <sz val="10"/>
        <rFont val="Arial"/>
        <family val="2"/>
      </rPr>
      <t>Se observó archivo "Lista_Blanca_CII" en el que se relacionan los sitios permitidos y no permitidos para navegar al interior de la entidad. No obstante se recomienda allegar este archivo en un formato EXCEL.
Teniendo en cuenta que no se reporta materialización del riesgo por la 1LD y 2LD el control se califica como efectivo.</t>
    </r>
  </si>
  <si>
    <r>
      <rPr>
        <b/>
        <sz val="10"/>
        <rFont val="Arial"/>
        <family val="2"/>
      </rPr>
      <t xml:space="preserve"> Seguimiento OCI a 31 diciembre 2025:</t>
    </r>
    <r>
      <rPr>
        <sz val="10"/>
        <rFont val="Arial"/>
        <family val="2"/>
      </rPr>
      <t xml:space="preserve"> Se observó el documento "Lista-MAC-Permitidas_CII" en el que se relacionan los dispositivos autorizados a cierre del I Cuatrimestre 2025.
Teniendo en cuenta que no se reporta materialización del riesgo por la 1LD y 2LD el control se califica como efectivo.</t>
    </r>
  </si>
  <si>
    <r>
      <rPr>
        <b/>
        <sz val="10"/>
        <rFont val="Arial"/>
        <family val="2"/>
      </rPr>
      <t>Seguimiento OCI a 31 Agosto 2025:</t>
    </r>
    <r>
      <rPr>
        <sz val="10"/>
        <rFont val="Arial"/>
        <family val="2"/>
      </rPr>
      <t xml:space="preserve"> Se evidenció el correo enviado (7 de enero 2026) a la jefatura de la OAP de asunto "Informe de incidentes y vulnerabilidades de seguridad digital en JBJCM III cuatrimestre 2025", el monitorio de la 2LD indica "No se realiza el cargue del anexo debido a que en el informe se presentan los incidentes y vulnerabilidades detectados en la entidad, lo cual puede representar un riesgo dado que el repositorio es de consuita publica, er su reemplazo se recibe el pantallazo del documento."
Teniendo en cuenta que no se reporta materialización del riesgo por la 1LD y 2LD el control se califica como efectivo.</t>
    </r>
  </si>
  <si>
    <t>Seguimiento OCI a 31 diciembre 2025: Se reporta ejecución del plan de accion, y se allega la captura de pantalla del informe, dado que "No se realiza el carque del anexo debido a que en el informe se presentan los incidentes y vulnerabilidades detectados en la entidad, lo cual puede representar un riesgo dado que el repositorio es de consuita publica, er su reemplazo se recibe el pantallazo del documento.".</t>
  </si>
  <si>
    <r>
      <rPr>
        <b/>
        <sz val="10"/>
        <rFont val="Arial"/>
        <family val="2"/>
      </rPr>
      <t>Seguimiento OCI a 31 diciembre 2025: REINCIDENTE</t>
    </r>
    <r>
      <rPr>
        <sz val="10"/>
        <rFont val="Arial"/>
        <family val="2"/>
      </rPr>
      <t xml:space="preserve"> Se evidenció la realización de las conciliaciones bancarias en el formato establecido (para el 3er cuatrimestre 2024), no obstante, por 3 periodo de seguimiento (desde sep. 2024 a ago. 2025) esta oficina observa que en el periodo de seguimiento las conciliaciones registra el nombre, pero no la firma de las personas que elaboraron y revisaron las conciliaciones. Por lo que se insta al proceso a establecer una acción de mejora y se califica la ejecución como moderada dada la recurrencia.
Teniendo en cuenta que no se reporta materialización del riesgo por la 1LD y 2LD el control se califica como efectivo.</t>
    </r>
  </si>
  <si>
    <r>
      <rPr>
        <b/>
        <sz val="10"/>
        <rFont val="Arial"/>
        <family val="2"/>
      </rPr>
      <t>Seguimiento OCI a 31 diciembre 2025: REINCIDENTE</t>
    </r>
    <r>
      <rPr>
        <sz val="10"/>
        <rFont val="Arial"/>
        <family val="2"/>
      </rPr>
      <t xml:space="preserve"> El control se califica como Moderado teniendo en cuenta que no se evidencia la ejecución del mes de Dicie,bre.
No obstante, teniendo en cuenta que no se reporta materialización del riesgo por la 1LD y 2LD el control se califica como efectivo.</t>
    </r>
  </si>
  <si>
    <r>
      <rPr>
        <b/>
        <sz val="10"/>
        <rFont val="Arial"/>
        <family val="2"/>
      </rPr>
      <t xml:space="preserve">Seguimiento OCI a 31 diciembre 2025: REINCIDENTE </t>
    </r>
    <r>
      <rPr>
        <sz val="10"/>
        <rFont val="Arial"/>
        <family val="2"/>
      </rPr>
      <t>Se evidencian los archivos "CRONOGRAMA PIC" y "CRONOGRAMA BIENESTAR", no obstante ninguno de los cronogramas registran el seguimiento a ser realizado por el proceso ni las observaciones cuando no se dio cumplimiento a las actividades y la reprogramación a ser realizada. Por lo anterior el control se califica con ejecución Debil. 
Teniendo en cuenta que no se reporta materialización del riesgo por la 1LD y 2LD el control se califica como efectivo.</t>
    </r>
  </si>
  <si>
    <r>
      <rPr>
        <sz val="9"/>
        <rFont val="Arial"/>
        <family val="2"/>
      </rPr>
      <t>El control se ejecuta consistentemente y cuenta con la totalidad de las evidencias de su ejecución:</t>
    </r>
    <r>
      <rPr>
        <b/>
        <sz val="9"/>
        <rFont val="Arial"/>
        <family val="2"/>
      </rPr>
      <t xml:space="preserve"> FUERTE</t>
    </r>
  </si>
  <si>
    <r>
      <rPr>
        <sz val="9"/>
        <rFont val="Arial"/>
        <family val="2"/>
      </rPr>
      <t xml:space="preserve">El control se ejecuta consistentemente y cuenta parcialmente con las evidencias de su ejecución o las mismas presentan debilidades: </t>
    </r>
    <r>
      <rPr>
        <b/>
        <sz val="9"/>
        <rFont val="Arial"/>
        <family val="2"/>
      </rPr>
      <t>MODERADO</t>
    </r>
  </si>
  <si>
    <r>
      <t xml:space="preserve">El control no se ejecuta consistentemente y/o no cuenta con las evidencias de su ejecución: </t>
    </r>
    <r>
      <rPr>
        <b/>
        <sz val="9"/>
        <rFont val="Arial"/>
        <family val="2"/>
      </rPr>
      <t>DEBIL</t>
    </r>
  </si>
  <si>
    <r>
      <rPr>
        <b/>
        <sz val="10"/>
        <rFont val="Arial"/>
        <family val="2"/>
      </rPr>
      <t xml:space="preserve">Seguimiento OCI a 31 diciembre 2025: </t>
    </r>
    <r>
      <rPr>
        <sz val="10"/>
        <rFont val="Arial"/>
        <family val="2"/>
      </rPr>
      <t>Se reporta por parte del proceso que no fue necesaria la ejecución del plan ya que no se vencieron insumos.</t>
    </r>
  </si>
  <si>
    <r>
      <rPr>
        <b/>
        <sz val="11"/>
        <rFont val="Arial"/>
        <family val="2"/>
      </rPr>
      <t xml:space="preserve">Seguimiento OCI a 31 diciembre 2025: </t>
    </r>
    <r>
      <rPr>
        <sz val="11"/>
        <rFont val="Arial"/>
        <family val="2"/>
      </rPr>
      <t>Se reporta por parte del proceso que no fue necesaria la ejecución del plan ya que no se vencieron insumos.</t>
    </r>
  </si>
  <si>
    <t>Plan de acción anual PIGA y acta de reunión</t>
  </si>
  <si>
    <r>
      <rPr>
        <b/>
        <sz val="10"/>
        <rFont val="Arial"/>
        <family val="2"/>
      </rPr>
      <t>Seguimiento OCI a 31 diciembre 2025:</t>
    </r>
    <r>
      <rPr>
        <sz val="10"/>
        <rFont val="Arial"/>
        <family val="2"/>
      </rPr>
      <t xml:space="preserve"> Si bien se allegaron 4 memorandos (1 remitido en diciembre 2025 y 3 en enero 2026), esta oficina observa que el plan de acción no se ejecutó segun lo establecido, ya que no se realizó de manera bimestral.</t>
    </r>
  </si>
  <si>
    <t>Se evidencia recepción de soportes en el repositorio establecido, así como el seguimiento para los controles del primer cuatrimestre. No se percibe seguimiento para el Plan de Acción identificado sin las evidencias en el repositorio correspondiente. Reporte efectuado fuera de los plazos establecidos.
Control 2, No se cuenta con las actas establecidas en el control. solicitan una semana para su entrega.
Se evidencia recepción de soportes en el repositorio establecido, así como el seguimiento para los controles del segundo cuatrimestre. De igual manera se percibe seguimiento para el Plan de Acción identificado junto a las evidencias en el repositorio correspondiente. Reporte efectuado fuera de los plazos establecidos.
Control 1: Se debe aplicar el ajuste efectuado en el acta 143 de fecha 25 de junio de 2025.de Riesgos de Gestión OJ.
Control 2: Dado el ajuste efectuado en el acta 143 de fecha 25 de junio de 2025 de Riesgos de Gestión OJ, se cumple con lo formulado y establecido por el proceso. 
Se evidencia recepción de soportes en el repositorio establecido, así como el seguimiento para los controles del Tercer cuatrimestre. De igual manera se percibe seguimiento para el Plan de Acción identificado.</t>
  </si>
  <si>
    <t>Se evidencia recepción de soportes en el repositorio establecido, así como el seguimiento para los controles del primer cuatrimestre. No se percibe seguimiento para el Plan de Acción identificado sin las evidencias en el repositorio correspondiente. Reporte efectuado fuera de los plazos establecidos.
Control 1, no se cuenta con el memorando de febrero.
Se evidencia recepción de soportes en el repositorio establecido, así como el seguimiento para los controles del segundo cuatrimestre. De igual manera se percibe seguimiento para el Plan de Acción identificado junto a las evidencias en el repositorio correspondiente. Reporte efectuado dentro de los plazos establecidos.
Se evidencia recepción de soportes en el repositorio establecido, así como el seguimiento para los controles del Tercer cuatrimestre. De igual manera se percibe seguimiento para el Plan de Acción.</t>
  </si>
  <si>
    <r>
      <rPr>
        <b/>
        <sz val="10"/>
        <rFont val="Arial"/>
        <family val="2"/>
      </rPr>
      <t>Seguimiento OCI a 31 diciembre 2025:</t>
    </r>
    <r>
      <rPr>
        <sz val="10"/>
        <rFont val="Arial"/>
        <family val="2"/>
      </rPr>
      <t xml:space="preserve"> Se evidenció como soporte documental la matriz PAI a 30 de septiembre 2025, así mismo un archivo PDF "Informe_Plan_de_Accion_Institucional_PAI-3er_Trimestre_2025" el cual se publicó en la página web de la entidad. Por lo anterior, el control se califica con una ejecución Fuerte.
Teniendo en cuenta que no se reporta materialización del riesgo por la 1LD y 2LD el control se califica como efectivo.</t>
    </r>
  </si>
  <si>
    <r>
      <rPr>
        <b/>
        <sz val="10"/>
        <rFont val="Arial"/>
        <family val="2"/>
      </rPr>
      <t>Seguimiento OCI a 31 diciembre 2025:</t>
    </r>
    <r>
      <rPr>
        <sz val="10"/>
        <rFont val="Arial"/>
        <family val="2"/>
      </rPr>
      <t xml:space="preserve"> Se evidenció la matriz "Reporte de comunicaciones Mayo-Agosto" en el que se registra un total de 39 documentos, los cuales registran en la columna "Dentro o Fuera de términos (Dias Habiles)" estar "Dentro de Terminos".
En concordancia con la recomendación de la OAP, la OCI sugiere evaluar la viabilidad de diseñar un control PREVENTIVO, finalmente y teniendo en cuenta que no se reporta materialización del riesgo por la 1LD y 2LD el control se califica como efectivo.</t>
    </r>
  </si>
  <si>
    <r>
      <t xml:space="preserve">Seguimiento OCI a 31 diciembre 2025: </t>
    </r>
    <r>
      <rPr>
        <sz val="11"/>
        <rFont val="Arial"/>
        <family val="2"/>
      </rPr>
      <t>Se evidencian los archivos "SIP CAPITAL ...", en el que se puede observar la relación diaria del mes a mes y "EJECUCION DE INGRESOS..." en los que se consolidan los valores mensuales de 3er cuatrimestre 2025, no obstante, este último archivo no cuenta con la totalidad de las firmas, por lo que se califica la ejecución del control como Moderado. Esta misma evidencia se allego en el C1 del R6FCR.
No se reporta materialización del riesgo por la 1LD y 2LD el control se califica como efectivo.</t>
    </r>
  </si>
  <si>
    <r>
      <t xml:space="preserve">Seguimiento OCI a 31 diciembre 2025: </t>
    </r>
    <r>
      <rPr>
        <sz val="11"/>
        <rFont val="Arial"/>
        <family val="2"/>
      </rPr>
      <t>Se evidencian los archivos "SIP CAPITAL ...", en el que se puede observar la relación diaria del mes a mes y "EJECUCION DE INGRESOS..." en los que se consolidan los valores mensuales de 3er cuatrimestre 2025, no obstante, este último archivo no cuenta con la totalidad de las firmas, por lo que se califica la ejecución del control como Moderado. Esta misma evidencia se allego en el C1 del R3FCR.
No obstante, es importante indicar que el control diseñado para el R6FCR requiere verificación, ya que la frecuencia definida no coincide con la evidencia disponible. El control establece una ejecución diaria, mientras que el soporte documental corresponde únicamente a un reporte mensual.
No se reporta materialización del riesgo por la 1LD y 2LD el control se califica como efectivo.</t>
    </r>
  </si>
  <si>
    <t>Seguimiento OCI a 31 diciembre 2025: Se evidencia el formato "GCO.PR.10.F.05  MONITOREO DE MEDIOS" para cada uno de los meses del 3er cuatrimestre 2025.</t>
  </si>
  <si>
    <t>Seguimiento OCI a 31 diciembre 2025: Se evidencia el acta del 26 de diciembre 2025, debidamente suscrita. En la sesión se realizó la revision de procesos.</t>
  </si>
  <si>
    <t>Seguimiento OCI a 31 diciembre 2025: Se allegan las bases de datos mensuales con el listado de los procesos por liquidar, no obstante, teniendo en cuenta que el plan de acción indica que esta informacion debe socializarse al comite de contratación y no se allega soporte de esta socialización, el plan de se da por ejecutado en su totalidad. Es importenta mencionar que de requerirsen modificaciones a lo establecido en la matriz, el proceso responsable debe solicitar la actualización del MRG a la OAP, lo que garantizará que las actualizaciones sean oportunas y las actividades estan alineadas a la realidad operativa.</t>
  </si>
  <si>
    <r>
      <rPr>
        <b/>
        <sz val="10"/>
        <rFont val="Arial"/>
        <family val="2"/>
      </rPr>
      <t>Seguimiento OCI a 31 diciembre 2025:</t>
    </r>
    <r>
      <rPr>
        <sz val="10"/>
        <rFont val="Arial"/>
        <family val="2"/>
      </rPr>
      <t xml:space="preserve"> Se evidencian los formatos DYP.PR.18.F.02 Inventario de Conocimiento Tácito, DYP.PR.18.F.03 Inventario de Conocimiento Explícito y DYP.PR.18.F.01 Control de Inventarios de Conocimiento. Asimismo, se observa que el Plan de Trabajo 2025 incluye dos actividades sin programación ni ejecución en el cronograma; Según se indica en el plan, serán reprogramadas para el año 2026 (Revisión del documento de Política de Gestión del Conocimiento y la Innovación con los enlaces delegados por cada dependencia para el año 2025 y ajustes del documento según haya lugar y Recopilar la información del conocimiento explícito con el que cuentan las áreas misionales de la Entidad, para identificar la memoria técnica institucional del Jardín Botánico). Sin embargo, esto no afecta el cumplimiento del plan de la vigencia, dado que, como se indicó, dicha actividad no cuenta con programación asignada.
Teniendo en cuenta que no se reporta por parte de la 1 y 2LD la materialización del riesgo, el control se califica como efectivo.</t>
    </r>
  </si>
  <si>
    <t>Seguimiento OCI a 31 diciembre 2025: Se reporta allegan los INFORME DE SEGUIMIENTO Y ANÁLISIS DE LA CALIDAD Y CALIDEZ DE LAS RESPUESTAS A LOS REQUERIMIENTOS CIUDADANOS de los meses del 3er cuatrimestre 2025, es importante mencionar que el proceso no realizó el reporte de manera estructurada como o solicita la OAP y  el cargue de las evidencias se realizó de manera conjunta con la ejecución del control</t>
  </si>
  <si>
    <t>Seguimiento OCI a 31 diciembre 2025: Se evidenció acta de seguimiento (28 de noviembre2025) debidamente firmada por los asistentes, es importante mencionar que es la misma evidencia allegada para a ejecución del control.</t>
  </si>
  <si>
    <r>
      <rPr>
        <b/>
        <sz val="10"/>
        <rFont val="Arial"/>
        <family val="2"/>
      </rPr>
      <t>Seguimiento OCI a 31 diciembre 2025:</t>
    </r>
    <r>
      <rPr>
        <sz val="10"/>
        <rFont val="Arial"/>
        <family val="2"/>
      </rPr>
      <t xml:space="preserve"> Se evidenciaron los mismos soportes documentales allegados en el periodo anterior, formato ECM.PR.06.F.05 "Compromiso de Independencia, Objetividad y Confidencialidad" diligenciado (en febrero 2025) por los 5 colaboradores del proceso ECM, no bstante no se allego la evidencia descrita en el control " Como soporte se allegará el informe final de auditoría interna publicado en la página web", en mesa de trabajo realizada con la OAP se realizó la subsanación y se cargarón los soportes respectivos. 
Si bien la ejecución se califica como FUERTE, se recomienda al proceso fortalecer el reporte realizado para que el mismo sea consistente con el control diseñado y la gestión realizada.
Teniendo en cuenta que no se reporta por parte de la 1 y 2LD la materialización del riesgo, el control se califica como efectivo.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</si>
</sst>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8" x14ac:knownFonts="1">
    <font>
      <sz val="11"/>
      <color theme="1"/>
      <name val="Calibri"/>
      <family val="2"/>
      <scheme val="minor"/>
    </font>
    <font>
      <sz val="10"/>
      <name val="Arial"/>
      <family val="2"/>
    </font>
    <font>
      <sz val="11"/>
      <color theme="1"/>
      <name val="Calibri"/>
      <family val="2"/>
      <scheme val="minor"/>
    </font>
    <font>
      <sz val="11"/>
      <color theme="1"/>
      <name val="Arial"/>
      <family val="2"/>
    </font>
    <font>
      <b/>
      <sz val="11"/>
      <name val="Arial"/>
      <family val="2"/>
    </font>
    <font>
      <sz val="11"/>
      <color theme="0"/>
      <name val="Arial"/>
      <family val="2"/>
    </font>
    <font>
      <sz val="11"/>
      <name val="Arial"/>
      <family val="2"/>
    </font>
    <font>
      <sz val="11"/>
      <color rgb="FFFF0000"/>
      <name val="Arial"/>
      <family val="2"/>
    </font>
    <font>
      <b/>
      <sz val="11"/>
      <color theme="9" tint="-0.499984740745262"/>
      <name val="Arial"/>
      <family val="2"/>
    </font>
    <font>
      <b/>
      <sz val="11"/>
      <color theme="0"/>
      <name val="Arial"/>
      <family val="2"/>
    </font>
    <font>
      <b/>
      <sz val="11"/>
      <color theme="1"/>
      <name val="Arial"/>
      <family val="2"/>
    </font>
    <font>
      <sz val="9"/>
      <color theme="1"/>
      <name val="Arial"/>
      <family val="2"/>
    </font>
    <font>
      <b/>
      <sz val="9"/>
      <color theme="1"/>
      <name val="Arial"/>
      <family val="2"/>
    </font>
    <font>
      <b/>
      <sz val="10"/>
      <name val="Arial"/>
      <family val="2"/>
    </font>
    <font>
      <i/>
      <sz val="10"/>
      <name val="Arial"/>
      <family val="2"/>
    </font>
    <font>
      <b/>
      <sz val="9"/>
      <name val="Arial"/>
      <family val="2"/>
    </font>
    <font>
      <sz val="9"/>
      <name val="Arial"/>
      <family val="2"/>
    </font>
    <font>
      <sz val="11"/>
      <color rgb="FF000000"/>
      <name val="Arial"/>
      <family val="2"/>
    </font>
    <font>
      <i/>
      <sz val="11"/>
      <name val="Arial"/>
      <family val="2"/>
    </font>
    <font>
      <b/>
      <sz val="11"/>
      <color rgb="FF000000"/>
      <name val="Arial"/>
      <family val="2"/>
    </font>
    <font>
      <sz val="9"/>
      <color rgb="FF000000"/>
      <name val="Arial"/>
      <family val="2"/>
    </font>
    <font>
      <sz val="10"/>
      <color theme="1"/>
      <name val="Arial"/>
      <family val="2"/>
    </font>
    <font>
      <b/>
      <sz val="8"/>
      <color theme="0"/>
      <name val="Arial"/>
      <family val="2"/>
    </font>
    <font>
      <sz val="10"/>
      <color rgb="FF000000"/>
      <name val="Arial"/>
      <family val="2"/>
    </font>
    <font>
      <b/>
      <sz val="10"/>
      <color rgb="FF000000"/>
      <name val="Arial"/>
      <family val="2"/>
    </font>
    <font>
      <sz val="9"/>
      <color theme="1"/>
      <name val="Calibri"/>
      <family val="2"/>
      <scheme val="minor"/>
    </font>
    <font>
      <sz val="9"/>
      <color rgb="FFCC00FF"/>
      <name val="Arial"/>
      <family val="2"/>
    </font>
    <font>
      <b/>
      <sz val="10"/>
      <color rgb="FFFF0000"/>
      <name val="Arial"/>
      <family val="2"/>
    </font>
  </fonts>
  <fills count="26">
    <fill>
      <patternFill patternType="none"/>
    </fill>
    <fill>
      <patternFill patternType="gray125"/>
    </fill>
    <fill>
      <patternFill patternType="solid">
        <fgColor theme="9" tint="-0.499984740745262"/>
        <bgColor rgb="FF000000"/>
      </patternFill>
    </fill>
    <fill>
      <patternFill patternType="solid">
        <fgColor rgb="FFBDD482"/>
        <bgColor rgb="FF90C226"/>
      </patternFill>
    </fill>
    <fill>
      <patternFill patternType="solid">
        <fgColor rgb="FFBDD482"/>
        <bgColor rgb="FF000000"/>
      </patternFill>
    </fill>
    <fill>
      <patternFill patternType="solid">
        <fgColor rgb="FF7AB52E"/>
        <bgColor rgb="FF000000"/>
      </patternFill>
    </fill>
    <fill>
      <patternFill patternType="solid">
        <fgColor theme="9" tint="0.79998168889431442"/>
        <bgColor indexed="64"/>
      </patternFill>
    </fill>
    <fill>
      <patternFill patternType="solid">
        <fgColor rgb="FF00B050"/>
        <bgColor indexed="64"/>
      </patternFill>
    </fill>
    <fill>
      <patternFill patternType="solid">
        <fgColor theme="9" tint="0.79998168889431442"/>
        <bgColor rgb="FF000000"/>
      </patternFill>
    </fill>
    <fill>
      <patternFill patternType="solid">
        <fgColor theme="9" tint="0.39997558519241921"/>
        <bgColor indexed="64"/>
      </patternFill>
    </fill>
    <fill>
      <patternFill patternType="solid">
        <fgColor rgb="FFFFFF00"/>
        <bgColor rgb="FF000000"/>
      </patternFill>
    </fill>
    <fill>
      <patternFill patternType="solid">
        <fgColor theme="0" tint="-0.14999847407452621"/>
        <bgColor indexed="64"/>
      </patternFill>
    </fill>
    <fill>
      <patternFill patternType="solid">
        <fgColor rgb="FFE2EFDA"/>
        <bgColor rgb="FF000000"/>
      </patternFill>
    </fill>
    <fill>
      <patternFill patternType="solid">
        <fgColor rgb="FFFF0000"/>
        <bgColor indexed="64"/>
      </patternFill>
    </fill>
    <fill>
      <patternFill patternType="solid">
        <fgColor rgb="FFFF0000"/>
        <bgColor rgb="FF000000"/>
      </patternFill>
    </fill>
    <fill>
      <patternFill patternType="solid">
        <fgColor theme="9" tint="0.79998168889431442"/>
        <bgColor rgb="FFFFFFFF"/>
      </patternFill>
    </fill>
    <fill>
      <patternFill patternType="solid">
        <fgColor theme="0"/>
        <bgColor indexed="64"/>
      </patternFill>
    </fill>
    <fill>
      <patternFill patternType="solid">
        <fgColor rgb="FF00B050"/>
        <bgColor theme="0"/>
      </patternFill>
    </fill>
    <fill>
      <patternFill patternType="solid">
        <fgColor rgb="FF00B0F0"/>
        <bgColor indexed="64"/>
      </patternFill>
    </fill>
    <fill>
      <patternFill patternType="solid">
        <fgColor rgb="FFFFFF00"/>
        <bgColor indexed="64"/>
      </patternFill>
    </fill>
    <fill>
      <patternFill patternType="solid">
        <fgColor rgb="FFFFC000"/>
        <bgColor indexed="64"/>
      </patternFill>
    </fill>
    <fill>
      <patternFill patternType="solid">
        <fgColor theme="9" tint="0.59999389629810485"/>
        <bgColor indexed="64"/>
      </patternFill>
    </fill>
    <fill>
      <patternFill patternType="solid">
        <fgColor theme="8" tint="0.39997558519241921"/>
        <bgColor rgb="FF90C226"/>
      </patternFill>
    </fill>
    <fill>
      <patternFill patternType="solid">
        <fgColor rgb="FFCC00FF"/>
        <bgColor indexed="64"/>
      </patternFill>
    </fill>
    <fill>
      <patternFill patternType="solid">
        <fgColor theme="8"/>
        <bgColor indexed="64"/>
      </patternFill>
    </fill>
    <fill>
      <patternFill patternType="solid">
        <fgColor rgb="FFF1955D"/>
        <bgColor indexed="64"/>
      </patternFill>
    </fill>
  </fills>
  <borders count="6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theme="9" tint="-0.249977111117893"/>
      </left>
      <right/>
      <top style="thin">
        <color theme="9" tint="-0.249977111117893"/>
      </top>
      <bottom/>
      <diagonal/>
    </border>
    <border>
      <left style="medium">
        <color theme="9" tint="-0.249977111117893"/>
      </left>
      <right style="medium">
        <color theme="9" tint="-0.249977111117893"/>
      </right>
      <top style="medium">
        <color theme="9" tint="-0.249977111117893"/>
      </top>
      <bottom style="medium">
        <color theme="9" tint="-0.249977111117893"/>
      </bottom>
      <diagonal/>
    </border>
    <border>
      <left style="thin">
        <color indexed="64"/>
      </left>
      <right/>
      <top style="thin">
        <color theme="9" tint="-0.249977111117893"/>
      </top>
      <bottom/>
      <diagonal/>
    </border>
    <border>
      <left/>
      <right/>
      <top style="thin">
        <color theme="9" tint="-0.249977111117893"/>
      </top>
      <bottom/>
      <diagonal/>
    </border>
    <border>
      <left/>
      <right style="thin">
        <color indexed="64"/>
      </right>
      <top style="thin">
        <color theme="9" tint="-0.249977111117893"/>
      </top>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
      <left style="medium">
        <color theme="9" tint="-0.249977111117893"/>
      </left>
      <right style="medium">
        <color theme="9" tint="-0.249977111117893"/>
      </right>
      <top/>
      <bottom/>
      <diagonal/>
    </border>
    <border>
      <left style="medium">
        <color rgb="FF548235"/>
      </left>
      <right style="medium">
        <color rgb="FF548235"/>
      </right>
      <top style="medium">
        <color rgb="FF548235"/>
      </top>
      <bottom style="medium">
        <color rgb="FF548235"/>
      </bottom>
      <diagonal/>
    </border>
    <border>
      <left/>
      <right style="medium">
        <color rgb="FF548235"/>
      </right>
      <top style="medium">
        <color rgb="FF548235"/>
      </top>
      <bottom style="medium">
        <color rgb="FF548235"/>
      </bottom>
      <diagonal/>
    </border>
    <border>
      <left style="medium">
        <color rgb="FF548235"/>
      </left>
      <right style="medium">
        <color rgb="FF548235"/>
      </right>
      <top style="medium">
        <color rgb="FF548235"/>
      </top>
      <bottom/>
      <diagonal/>
    </border>
    <border>
      <left style="medium">
        <color rgb="FF548235"/>
      </left>
      <right style="medium">
        <color rgb="FF548235"/>
      </right>
      <top/>
      <bottom/>
      <diagonal/>
    </border>
    <border>
      <left/>
      <right style="medium">
        <color rgb="FF548235"/>
      </right>
      <top/>
      <bottom style="medium">
        <color rgb="FF548235"/>
      </bottom>
      <diagonal/>
    </border>
    <border>
      <left style="medium">
        <color theme="9" tint="-0.249977111117893"/>
      </left>
      <right style="medium">
        <color theme="9" tint="-0.249977111117893"/>
      </right>
      <top/>
      <bottom style="medium">
        <color rgb="FF548235"/>
      </bottom>
      <diagonal/>
    </border>
    <border>
      <left style="thin">
        <color theme="9" tint="-0.249977111117893"/>
      </left>
      <right style="thin">
        <color theme="9" tint="-0.249977111117893"/>
      </right>
      <top style="thin">
        <color theme="9" tint="-0.249977111117893"/>
      </top>
      <bottom style="thin">
        <color theme="9" tint="-0.249977111117893"/>
      </bottom>
      <diagonal/>
    </border>
    <border>
      <left/>
      <right/>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medium">
        <color indexed="64"/>
      </top>
      <bottom style="thin">
        <color rgb="FF000000"/>
      </bottom>
      <diagonal/>
    </border>
    <border>
      <left/>
      <right/>
      <top style="medium">
        <color indexed="64"/>
      </top>
      <bottom/>
      <diagonal/>
    </border>
    <border>
      <left style="thin">
        <color rgb="FF000000"/>
      </left>
      <right/>
      <top style="thin">
        <color rgb="FF000000"/>
      </top>
      <bottom/>
      <diagonal/>
    </border>
    <border>
      <left style="thin">
        <color rgb="FF000000"/>
      </left>
      <right/>
      <top style="medium">
        <color indexed="64"/>
      </top>
      <bottom style="thin">
        <color rgb="FF000000"/>
      </bottom>
      <diagonal/>
    </border>
    <border>
      <left/>
      <right style="medium">
        <color rgb="FF548235"/>
      </right>
      <top/>
      <bottom/>
      <diagonal/>
    </border>
    <border>
      <left style="thin">
        <color theme="9" tint="-0.249977111117893"/>
      </left>
      <right style="thin">
        <color theme="9" tint="-0.249977111117893"/>
      </right>
      <top style="thin">
        <color theme="9" tint="-0.249977111117893"/>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rgb="FF548235"/>
      </left>
      <right style="medium">
        <color rgb="FF548235"/>
      </right>
      <top/>
      <bottom style="medium">
        <color rgb="FF548235"/>
      </bottom>
      <diagonal/>
    </border>
    <border>
      <left style="thin">
        <color rgb="FF000000"/>
      </left>
      <right style="thin">
        <color rgb="FF000000"/>
      </right>
      <top/>
      <bottom/>
      <diagonal/>
    </border>
    <border>
      <left/>
      <right style="thin">
        <color rgb="FF000000"/>
      </right>
      <top style="medium">
        <color indexed="64"/>
      </top>
      <bottom/>
      <diagonal/>
    </border>
    <border>
      <left/>
      <right style="thin">
        <color rgb="FF000000"/>
      </right>
      <top/>
      <bottom/>
      <diagonal/>
    </border>
    <border>
      <left/>
      <right/>
      <top style="thin">
        <color rgb="FF000000"/>
      </top>
      <bottom/>
      <diagonal/>
    </border>
    <border>
      <left/>
      <right style="thin">
        <color rgb="FF000000"/>
      </right>
      <top style="thin">
        <color rgb="FF000000"/>
      </top>
      <bottom/>
      <diagonal/>
    </border>
    <border>
      <left style="medium">
        <color theme="9" tint="-0.249977111117893"/>
      </left>
      <right style="medium">
        <color rgb="FF548235"/>
      </right>
      <top style="medium">
        <color theme="9" tint="-0.249977111117893"/>
      </top>
      <bottom/>
      <diagonal/>
    </border>
    <border>
      <left style="medium">
        <color theme="9" tint="-0.249977111117893"/>
      </left>
      <right style="medium">
        <color rgb="FF548235"/>
      </right>
      <top/>
      <bottom style="medium">
        <color rgb="FF548235"/>
      </bottom>
      <diagonal/>
    </border>
    <border>
      <left style="medium">
        <color theme="9" tint="-0.249977111117893"/>
      </left>
      <right style="medium">
        <color theme="9" tint="-0.249977111117893"/>
      </right>
      <top style="medium">
        <color rgb="FF548235"/>
      </top>
      <bottom/>
      <diagonal/>
    </border>
    <border>
      <left style="thin">
        <color theme="9" tint="-0.249977111117893"/>
      </left>
      <right style="thin">
        <color theme="9" tint="-0.249977111117893"/>
      </right>
      <top style="medium">
        <color theme="9" tint="-0.249977111117893"/>
      </top>
      <bottom style="medium">
        <color theme="9" tint="-0.249977111117893"/>
      </bottom>
      <diagonal/>
    </border>
    <border>
      <left style="medium">
        <color theme="9" tint="-0.249977111117893"/>
      </left>
      <right style="medium">
        <color theme="9" tint="-0.249977111117893"/>
      </right>
      <top/>
      <bottom style="thin">
        <color theme="9" tint="-0.249977111117893"/>
      </bottom>
      <diagonal/>
    </border>
    <border>
      <left style="medium">
        <color rgb="FF548235"/>
      </left>
      <right style="medium">
        <color theme="9" tint="-0.249977111117893"/>
      </right>
      <top style="medium">
        <color theme="9" tint="-0.249977111117893"/>
      </top>
      <bottom/>
      <diagonal/>
    </border>
    <border>
      <left style="medium">
        <color rgb="FF548235"/>
      </left>
      <right style="medium">
        <color theme="9" tint="-0.249977111117893"/>
      </right>
      <top/>
      <bottom style="medium">
        <color theme="9" tint="-0.249977111117893"/>
      </bottom>
      <diagonal/>
    </border>
    <border>
      <left style="thin">
        <color indexed="64"/>
      </left>
      <right/>
      <top/>
      <bottom/>
      <diagonal/>
    </border>
    <border>
      <left style="medium">
        <color indexed="64"/>
      </left>
      <right/>
      <top/>
      <bottom style="thin">
        <color indexed="64"/>
      </bottom>
      <diagonal/>
    </border>
  </borders>
  <cellStyleXfs count="3">
    <xf numFmtId="0" fontId="0" fillId="0" borderId="0"/>
    <xf numFmtId="0" fontId="1" fillId="0" borderId="0"/>
    <xf numFmtId="9" fontId="2" fillId="0" borderId="0" applyFont="0" applyFill="0" applyBorder="0" applyAlignment="0" applyProtection="0"/>
  </cellStyleXfs>
  <cellXfs count="413">
    <xf numFmtId="0" fontId="0" fillId="0" borderId="0" xfId="0"/>
    <xf numFmtId="9" fontId="3" fillId="0" borderId="0" xfId="2" applyFont="1" applyAlignment="1" applyProtection="1">
      <alignment horizontal="center" vertical="center"/>
    </xf>
    <xf numFmtId="0" fontId="4" fillId="0" borderId="4" xfId="0" applyFont="1" applyBorder="1" applyAlignment="1">
      <alignment horizontal="center" vertical="center"/>
    </xf>
    <xf numFmtId="14" fontId="4" fillId="0" borderId="4" xfId="0" applyNumberFormat="1" applyFont="1" applyBorder="1" applyAlignment="1">
      <alignment horizontal="center" vertical="center"/>
    </xf>
    <xf numFmtId="0" fontId="4" fillId="0" borderId="4" xfId="0" applyFont="1" applyBorder="1" applyAlignment="1">
      <alignment horizontal="center"/>
    </xf>
    <xf numFmtId="0" fontId="4" fillId="0" borderId="5" xfId="0" applyFont="1" applyBorder="1" applyAlignment="1">
      <alignment horizontal="center"/>
    </xf>
    <xf numFmtId="0" fontId="3" fillId="0" borderId="0" xfId="0" applyFont="1"/>
    <xf numFmtId="0" fontId="3" fillId="0" borderId="0" xfId="0" applyFont="1" applyAlignment="1">
      <alignment horizontal="center" vertical="center"/>
    </xf>
    <xf numFmtId="0" fontId="5" fillId="0" borderId="0" xfId="0" applyFont="1" applyAlignment="1">
      <alignment horizontal="center" vertical="center"/>
    </xf>
    <xf numFmtId="0" fontId="6" fillId="0" borderId="0" xfId="0" applyFont="1"/>
    <xf numFmtId="0" fontId="5" fillId="0" borderId="0" xfId="0" applyFont="1"/>
    <xf numFmtId="0" fontId="4" fillId="0" borderId="2" xfId="0" applyFont="1" applyBorder="1" applyAlignment="1">
      <alignment horizontal="center" vertical="center"/>
    </xf>
    <xf numFmtId="0" fontId="7" fillId="0" borderId="0" xfId="0" applyFont="1" applyAlignment="1">
      <alignment horizontal="center" vertical="center"/>
    </xf>
    <xf numFmtId="0" fontId="4" fillId="3" borderId="12"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5" borderId="12" xfId="0" applyFont="1" applyFill="1" applyBorder="1" applyAlignment="1">
      <alignment horizontal="center" vertical="center" wrapText="1"/>
    </xf>
    <xf numFmtId="0" fontId="10" fillId="5" borderId="12" xfId="0" applyFont="1" applyFill="1" applyBorder="1" applyAlignment="1">
      <alignment vertical="center" wrapText="1"/>
    </xf>
    <xf numFmtId="0" fontId="9" fillId="2" borderId="12" xfId="1" applyFont="1" applyFill="1" applyBorder="1" applyAlignment="1">
      <alignment vertical="center" wrapText="1"/>
    </xf>
    <xf numFmtId="0" fontId="9" fillId="2" borderId="12" xfId="0" applyFont="1" applyFill="1" applyBorder="1" applyAlignment="1">
      <alignment vertical="center" wrapText="1"/>
    </xf>
    <xf numFmtId="0" fontId="3" fillId="0" borderId="0" xfId="0" applyFont="1" applyAlignment="1">
      <alignment wrapText="1"/>
    </xf>
    <xf numFmtId="0" fontId="6" fillId="0" borderId="12" xfId="0" applyFont="1" applyBorder="1" applyAlignment="1">
      <alignment horizontal="center" vertical="center" wrapText="1"/>
    </xf>
    <xf numFmtId="0" fontId="6" fillId="0" borderId="12" xfId="0" applyFont="1" applyBorder="1" applyAlignment="1">
      <alignment vertical="center" wrapText="1"/>
    </xf>
    <xf numFmtId="0" fontId="6" fillId="10" borderId="12" xfId="0" applyFont="1" applyFill="1" applyBorder="1" applyAlignment="1">
      <alignment horizontal="center" vertical="center" wrapText="1"/>
    </xf>
    <xf numFmtId="0" fontId="6" fillId="0" borderId="12" xfId="1" applyFont="1" applyBorder="1" applyAlignment="1">
      <alignment horizontal="center" vertical="center" wrapText="1"/>
    </xf>
    <xf numFmtId="14" fontId="6" fillId="0" borderId="12" xfId="1" applyNumberFormat="1" applyFont="1" applyBorder="1" applyAlignment="1">
      <alignment horizontal="center" vertical="center" wrapText="1"/>
    </xf>
    <xf numFmtId="14" fontId="6" fillId="0" borderId="12" xfId="0" applyNumberFormat="1" applyFont="1" applyBorder="1" applyAlignment="1">
      <alignment horizontal="center" vertical="center" wrapText="1"/>
    </xf>
    <xf numFmtId="14" fontId="6" fillId="6" borderId="12" xfId="0" applyNumberFormat="1" applyFont="1" applyFill="1" applyBorder="1" applyAlignment="1">
      <alignment horizontal="center" vertical="center" wrapText="1"/>
    </xf>
    <xf numFmtId="0" fontId="6" fillId="6" borderId="12" xfId="0" applyFont="1" applyFill="1" applyBorder="1" applyAlignment="1">
      <alignment horizontal="center" vertical="center" wrapText="1"/>
    </xf>
    <xf numFmtId="0" fontId="6" fillId="6" borderId="12" xfId="0" applyFont="1" applyFill="1" applyBorder="1" applyAlignment="1">
      <alignment horizontal="center" vertical="center"/>
    </xf>
    <xf numFmtId="14" fontId="6" fillId="9" borderId="12" xfId="0" applyNumberFormat="1" applyFont="1" applyFill="1" applyBorder="1" applyAlignment="1">
      <alignment horizontal="center" vertical="center" wrapText="1"/>
    </xf>
    <xf numFmtId="0" fontId="6" fillId="0" borderId="12" xfId="0" applyFont="1" applyBorder="1" applyAlignment="1">
      <alignment horizontal="left" vertical="center" wrapText="1"/>
    </xf>
    <xf numFmtId="0" fontId="6" fillId="13" borderId="12" xfId="0" applyFont="1" applyFill="1" applyBorder="1" applyAlignment="1">
      <alignment vertical="center" wrapText="1"/>
    </xf>
    <xf numFmtId="0" fontId="6" fillId="13" borderId="12" xfId="0" applyFont="1" applyFill="1" applyBorder="1" applyAlignment="1">
      <alignment horizontal="left" vertical="center" wrapText="1"/>
    </xf>
    <xf numFmtId="0" fontId="6" fillId="13" borderId="12" xfId="0" applyFont="1" applyFill="1" applyBorder="1" applyAlignment="1">
      <alignment horizontal="center" vertical="center" wrapText="1"/>
    </xf>
    <xf numFmtId="0" fontId="3" fillId="13" borderId="0" xfId="0" applyFont="1" applyFill="1"/>
    <xf numFmtId="0" fontId="6" fillId="10" borderId="12" xfId="0" applyFont="1" applyFill="1" applyBorder="1" applyAlignment="1">
      <alignment vertical="center" wrapText="1"/>
    </xf>
    <xf numFmtId="14" fontId="6" fillId="8" borderId="12" xfId="0" applyNumberFormat="1" applyFont="1" applyFill="1" applyBorder="1" applyAlignment="1">
      <alignment horizontal="center" vertical="center" wrapText="1"/>
    </xf>
    <xf numFmtId="0" fontId="6" fillId="8" borderId="12" xfId="0" applyFont="1" applyFill="1" applyBorder="1" applyAlignment="1">
      <alignment horizontal="center" vertical="center"/>
    </xf>
    <xf numFmtId="14" fontId="6" fillId="12" borderId="19" xfId="0" applyNumberFormat="1" applyFont="1" applyFill="1" applyBorder="1" applyAlignment="1">
      <alignment horizontal="center" vertical="center" wrapText="1"/>
    </xf>
    <xf numFmtId="0" fontId="6" fillId="12" borderId="20" xfId="0" applyFont="1" applyFill="1" applyBorder="1" applyAlignment="1">
      <alignment horizontal="center" vertical="center" wrapText="1"/>
    </xf>
    <xf numFmtId="0" fontId="6" fillId="12" borderId="20" xfId="0" applyFont="1" applyFill="1" applyBorder="1" applyAlignment="1">
      <alignment horizontal="center" vertical="center"/>
    </xf>
    <xf numFmtId="0" fontId="6" fillId="8" borderId="12" xfId="0" applyFont="1" applyFill="1" applyBorder="1" applyAlignment="1">
      <alignment horizontal="center" vertical="center" wrapText="1"/>
    </xf>
    <xf numFmtId="0" fontId="6" fillId="0" borderId="12" xfId="0" applyFont="1" applyBorder="1" applyAlignment="1">
      <alignment wrapText="1"/>
    </xf>
    <xf numFmtId="0" fontId="6" fillId="14" borderId="12" xfId="0" applyFont="1" applyFill="1" applyBorder="1" applyAlignment="1">
      <alignment horizontal="center" vertical="center" wrapText="1"/>
    </xf>
    <xf numFmtId="14" fontId="6" fillId="13" borderId="12" xfId="0" applyNumberFormat="1" applyFont="1" applyFill="1" applyBorder="1" applyAlignment="1">
      <alignment horizontal="center" vertical="center" wrapText="1"/>
    </xf>
    <xf numFmtId="0" fontId="6" fillId="13" borderId="12" xfId="0" applyFont="1" applyFill="1" applyBorder="1" applyAlignment="1">
      <alignment horizontal="center" vertical="center"/>
    </xf>
    <xf numFmtId="0" fontId="6" fillId="14" borderId="12" xfId="0" applyFont="1" applyFill="1" applyBorder="1" applyAlignment="1">
      <alignment vertical="center" wrapText="1"/>
    </xf>
    <xf numFmtId="0" fontId="6" fillId="13" borderId="12" xfId="1" applyFont="1" applyFill="1" applyBorder="1" applyAlignment="1">
      <alignment horizontal="center" vertical="center" wrapText="1"/>
    </xf>
    <xf numFmtId="14" fontId="6" fillId="13" borderId="12" xfId="1" applyNumberFormat="1" applyFont="1" applyFill="1" applyBorder="1" applyAlignment="1">
      <alignment horizontal="center" vertical="center" wrapText="1"/>
    </xf>
    <xf numFmtId="0" fontId="3" fillId="14" borderId="12" xfId="0" applyFont="1" applyFill="1" applyBorder="1" applyAlignment="1">
      <alignment vertical="center" wrapText="1"/>
    </xf>
    <xf numFmtId="0" fontId="6" fillId="0" borderId="12" xfId="1" applyFont="1" applyBorder="1" applyAlignment="1">
      <alignment horizontal="left" vertical="center" wrapText="1"/>
    </xf>
    <xf numFmtId="0" fontId="3" fillId="6" borderId="12" xfId="0" applyFont="1" applyFill="1" applyBorder="1" applyAlignment="1">
      <alignment horizontal="center" vertical="center" wrapText="1"/>
    </xf>
    <xf numFmtId="0" fontId="6" fillId="9" borderId="12" xfId="0" applyFont="1" applyFill="1" applyBorder="1" applyAlignment="1">
      <alignment horizontal="center" vertical="center" wrapText="1"/>
    </xf>
    <xf numFmtId="0" fontId="6" fillId="0" borderId="12"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6" fillId="0" borderId="16" xfId="0" applyFont="1" applyBorder="1" applyAlignment="1">
      <alignment horizontal="center" vertical="center" wrapText="1"/>
    </xf>
    <xf numFmtId="0" fontId="6" fillId="13" borderId="16" xfId="0" applyFont="1" applyFill="1" applyBorder="1" applyAlignment="1">
      <alignment horizontal="center" vertical="center" wrapText="1"/>
    </xf>
    <xf numFmtId="0" fontId="13" fillId="8" borderId="4" xfId="0" applyFont="1" applyFill="1" applyBorder="1" applyAlignment="1">
      <alignment horizontal="center" vertical="center" wrapText="1"/>
    </xf>
    <xf numFmtId="0" fontId="13" fillId="8" borderId="5" xfId="0" applyFont="1" applyFill="1" applyBorder="1" applyAlignment="1">
      <alignment horizontal="center" vertical="center" wrapText="1"/>
    </xf>
    <xf numFmtId="0" fontId="6" fillId="0" borderId="31" xfId="0" applyFont="1" applyBorder="1" applyAlignment="1">
      <alignment vertical="center" wrapText="1"/>
    </xf>
    <xf numFmtId="0" fontId="3" fillId="0" borderId="4" xfId="0" applyFont="1" applyBorder="1"/>
    <xf numFmtId="0" fontId="1" fillId="0" borderId="4" xfId="0" applyFont="1" applyBorder="1" applyAlignment="1">
      <alignment horizontal="center" vertical="center" wrapText="1"/>
    </xf>
    <xf numFmtId="0" fontId="15" fillId="0" borderId="33" xfId="0" applyFont="1" applyBorder="1" applyAlignment="1">
      <alignment horizontal="center" vertical="center" wrapText="1"/>
    </xf>
    <xf numFmtId="0" fontId="11" fillId="0" borderId="0" xfId="0" applyFont="1"/>
    <xf numFmtId="0" fontId="16" fillId="0" borderId="4" xfId="0" applyFont="1" applyBorder="1" applyAlignment="1">
      <alignment horizontal="center" vertical="center" wrapText="1"/>
    </xf>
    <xf numFmtId="0" fontId="16" fillId="13" borderId="4" xfId="0" applyFont="1" applyFill="1" applyBorder="1" applyAlignment="1">
      <alignment vertical="center" wrapText="1"/>
    </xf>
    <xf numFmtId="0" fontId="11" fillId="0" borderId="0" xfId="0" applyFont="1" applyAlignment="1">
      <alignment horizontal="center" vertical="center"/>
    </xf>
    <xf numFmtId="0" fontId="16" fillId="0" borderId="4" xfId="0" applyFont="1" applyBorder="1" applyAlignment="1">
      <alignment vertical="center" wrapText="1"/>
    </xf>
    <xf numFmtId="0" fontId="16" fillId="0" borderId="4" xfId="0" applyFont="1" applyBorder="1" applyAlignment="1">
      <alignment horizontal="center" vertical="center"/>
    </xf>
    <xf numFmtId="0" fontId="15" fillId="0" borderId="35" xfId="0" applyFont="1" applyBorder="1" applyAlignment="1">
      <alignment horizontal="center" vertical="center" wrapText="1"/>
    </xf>
    <xf numFmtId="0" fontId="11" fillId="0" borderId="42" xfId="0" applyFont="1" applyBorder="1" applyAlignment="1">
      <alignment horizontal="center" vertical="center" wrapText="1"/>
    </xf>
    <xf numFmtId="0" fontId="11" fillId="0" borderId="44" xfId="0" applyFont="1" applyBorder="1" applyAlignment="1">
      <alignment horizontal="center" vertical="center" wrapText="1"/>
    </xf>
    <xf numFmtId="0" fontId="3" fillId="12" borderId="19" xfId="0" applyFont="1" applyFill="1" applyBorder="1" applyAlignment="1">
      <alignment horizontal="center" vertical="center" wrapText="1"/>
    </xf>
    <xf numFmtId="9" fontId="6" fillId="0" borderId="0" xfId="2" applyFont="1" applyProtection="1"/>
    <xf numFmtId="0" fontId="6" fillId="12" borderId="19" xfId="0" applyFont="1" applyFill="1" applyBorder="1" applyAlignment="1">
      <alignment wrapText="1"/>
    </xf>
    <xf numFmtId="0" fontId="6" fillId="14" borderId="12" xfId="0" applyFont="1" applyFill="1" applyBorder="1" applyAlignment="1">
      <alignment horizontal="left" vertical="top" wrapText="1"/>
    </xf>
    <xf numFmtId="0" fontId="17" fillId="8" borderId="12" xfId="0" applyFont="1" applyFill="1" applyBorder="1" applyAlignment="1">
      <alignment vertical="center" wrapText="1"/>
    </xf>
    <xf numFmtId="0" fontId="17" fillId="12" borderId="19" xfId="0" applyFont="1" applyFill="1" applyBorder="1" applyAlignment="1">
      <alignment vertical="center" wrapText="1"/>
    </xf>
    <xf numFmtId="0" fontId="6" fillId="12" borderId="19" xfId="0" applyFont="1" applyFill="1" applyBorder="1" applyAlignment="1">
      <alignment horizontal="center" vertical="center" wrapText="1"/>
    </xf>
    <xf numFmtId="0" fontId="6" fillId="19" borderId="12" xfId="0" applyFont="1" applyFill="1" applyBorder="1" applyAlignment="1">
      <alignment horizontal="center" vertical="center" wrapText="1"/>
    </xf>
    <xf numFmtId="0" fontId="17" fillId="12" borderId="20" xfId="0" applyFont="1" applyFill="1" applyBorder="1" applyAlignment="1">
      <alignment wrapText="1"/>
    </xf>
    <xf numFmtId="0" fontId="6" fillId="6" borderId="12" xfId="1" applyFont="1" applyFill="1" applyBorder="1" applyAlignment="1">
      <alignment horizontal="center" vertical="center" wrapText="1"/>
    </xf>
    <xf numFmtId="0" fontId="6" fillId="12" borderId="19" xfId="0" applyFont="1" applyFill="1" applyBorder="1" applyAlignment="1">
      <alignment vertical="center" wrapText="1"/>
    </xf>
    <xf numFmtId="0" fontId="6" fillId="14" borderId="12" xfId="0" applyFont="1" applyFill="1" applyBorder="1" applyAlignment="1">
      <alignment wrapText="1"/>
    </xf>
    <xf numFmtId="0" fontId="6" fillId="13" borderId="12" xfId="1" applyFont="1" applyFill="1" applyBorder="1" applyAlignment="1">
      <alignment horizontal="left" vertical="center" wrapText="1"/>
    </xf>
    <xf numFmtId="0" fontId="6" fillId="13" borderId="12" xfId="0" applyFont="1" applyFill="1" applyBorder="1" applyAlignment="1">
      <alignment vertical="top" wrapText="1"/>
    </xf>
    <xf numFmtId="0" fontId="3" fillId="13" borderId="12" xfId="0" applyFont="1" applyFill="1" applyBorder="1" applyAlignment="1">
      <alignment horizontal="left" vertical="center" wrapText="1"/>
    </xf>
    <xf numFmtId="0" fontId="4" fillId="0" borderId="0" xfId="0" applyFont="1" applyAlignment="1">
      <alignment horizontal="center"/>
    </xf>
    <xf numFmtId="0" fontId="3" fillId="0" borderId="0" xfId="0" applyFont="1" applyAlignment="1">
      <alignment horizontal="center"/>
    </xf>
    <xf numFmtId="0" fontId="16" fillId="13" borderId="4" xfId="0" applyFont="1" applyFill="1" applyBorder="1" applyAlignment="1">
      <alignment horizontal="center" vertical="center" wrapText="1"/>
    </xf>
    <xf numFmtId="0" fontId="15" fillId="0" borderId="34" xfId="0" applyFont="1" applyBorder="1" applyAlignment="1">
      <alignment horizontal="center" vertical="center" wrapText="1"/>
    </xf>
    <xf numFmtId="0" fontId="15" fillId="0" borderId="4" xfId="0" applyFont="1" applyBorder="1" applyAlignment="1">
      <alignment vertical="center" wrapText="1"/>
    </xf>
    <xf numFmtId="0" fontId="16" fillId="0" borderId="35" xfId="0" applyFont="1" applyBorder="1" applyAlignment="1">
      <alignment horizontal="center" vertical="center" wrapText="1"/>
    </xf>
    <xf numFmtId="0" fontId="16" fillId="0" borderId="34" xfId="0" applyFont="1" applyBorder="1" applyAlignment="1">
      <alignment horizontal="center" vertical="center" wrapText="1"/>
    </xf>
    <xf numFmtId="164" fontId="12" fillId="0" borderId="35" xfId="0" applyNumberFormat="1" applyFont="1" applyBorder="1" applyAlignment="1">
      <alignment horizontal="center" vertical="center" wrapText="1"/>
    </xf>
    <xf numFmtId="0" fontId="12" fillId="0" borderId="33" xfId="0" applyFont="1" applyBorder="1" applyAlignment="1">
      <alignment horizontal="center" vertical="center" wrapText="1"/>
    </xf>
    <xf numFmtId="164" fontId="12" fillId="0" borderId="4" xfId="0" applyNumberFormat="1" applyFont="1" applyBorder="1" applyAlignment="1">
      <alignment horizontal="center" vertical="center" wrapText="1"/>
    </xf>
    <xf numFmtId="0" fontId="16" fillId="21" borderId="4" xfId="0" applyFont="1" applyFill="1" applyBorder="1" applyAlignment="1">
      <alignment horizontal="center" vertical="center" wrapText="1"/>
    </xf>
    <xf numFmtId="0" fontId="16" fillId="21" borderId="4" xfId="0" applyFont="1" applyFill="1" applyBorder="1" applyAlignment="1">
      <alignment vertical="center" wrapText="1"/>
    </xf>
    <xf numFmtId="0" fontId="16" fillId="21" borderId="4" xfId="0" applyFont="1" applyFill="1" applyBorder="1" applyAlignment="1">
      <alignment horizontal="center" vertical="center"/>
    </xf>
    <xf numFmtId="0" fontId="16" fillId="0" borderId="5" xfId="0" applyFont="1" applyBorder="1" applyAlignment="1">
      <alignment horizontal="center" vertical="center" wrapText="1"/>
    </xf>
    <xf numFmtId="0" fontId="15" fillId="0" borderId="37"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50" xfId="0" applyFont="1" applyBorder="1" applyAlignment="1">
      <alignment horizontal="center" vertical="center" wrapText="1"/>
    </xf>
    <xf numFmtId="0" fontId="11" fillId="0" borderId="46" xfId="0" applyFont="1" applyBorder="1" applyAlignment="1">
      <alignment horizontal="center" vertical="center" wrapText="1"/>
    </xf>
    <xf numFmtId="0" fontId="15" fillId="16" borderId="4" xfId="0" applyFont="1" applyFill="1" applyBorder="1"/>
    <xf numFmtId="0" fontId="12" fillId="7" borderId="4" xfId="0" applyFont="1" applyFill="1" applyBorder="1" applyAlignment="1">
      <alignment horizontal="center" vertical="center" wrapText="1"/>
    </xf>
    <xf numFmtId="0" fontId="15" fillId="17" borderId="4"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6" fillId="17" borderId="4" xfId="0" applyFont="1" applyFill="1" applyBorder="1" applyAlignment="1">
      <alignment horizontal="center" vertical="center" wrapText="1"/>
    </xf>
    <xf numFmtId="0" fontId="16" fillId="21" borderId="4" xfId="1" applyFont="1" applyFill="1" applyBorder="1" applyAlignment="1">
      <alignment horizontal="center" vertical="center" wrapText="1"/>
    </xf>
    <xf numFmtId="0" fontId="15" fillId="0" borderId="4" xfId="0" applyFont="1" applyBorder="1" applyAlignment="1">
      <alignment horizontal="center" vertical="center" wrapText="1"/>
    </xf>
    <xf numFmtId="2" fontId="16" fillId="0" borderId="4" xfId="0" applyNumberFormat="1" applyFont="1" applyBorder="1" applyAlignment="1">
      <alignment horizontal="center" vertical="center" wrapText="1"/>
    </xf>
    <xf numFmtId="2" fontId="16" fillId="21" borderId="4" xfId="0" applyNumberFormat="1" applyFont="1" applyFill="1" applyBorder="1" applyAlignment="1">
      <alignment horizontal="center" vertical="center" wrapText="1"/>
    </xf>
    <xf numFmtId="164" fontId="16" fillId="0" borderId="4" xfId="0" applyNumberFormat="1" applyFont="1" applyBorder="1" applyAlignment="1">
      <alignment horizontal="center" vertical="center" wrapText="1"/>
    </xf>
    <xf numFmtId="164" fontId="16" fillId="21" borderId="4" xfId="0" applyNumberFormat="1" applyFont="1" applyFill="1" applyBorder="1" applyAlignment="1">
      <alignment horizontal="center" vertical="center" wrapText="1"/>
    </xf>
    <xf numFmtId="164" fontId="16" fillId="0" borderId="35" xfId="0" applyNumberFormat="1" applyFont="1" applyBorder="1" applyAlignment="1">
      <alignment horizontal="center" vertical="center" wrapText="1"/>
    </xf>
    <xf numFmtId="2" fontId="15" fillId="0" borderId="49" xfId="0" applyNumberFormat="1" applyFont="1" applyBorder="1" applyAlignment="1">
      <alignment horizontal="center" vertical="center" wrapText="1"/>
    </xf>
    <xf numFmtId="2" fontId="12" fillId="7" borderId="4" xfId="0" applyNumberFormat="1" applyFont="1" applyFill="1" applyBorder="1" applyAlignment="1">
      <alignment horizontal="center" vertical="center" wrapText="1"/>
    </xf>
    <xf numFmtId="2" fontId="16" fillId="17" borderId="4" xfId="0" applyNumberFormat="1" applyFont="1" applyFill="1" applyBorder="1" applyAlignment="1">
      <alignment horizontal="center" vertical="center" wrapText="1"/>
    </xf>
    <xf numFmtId="2" fontId="11" fillId="0" borderId="0" xfId="0" applyNumberFormat="1" applyFont="1" applyAlignment="1">
      <alignment horizontal="center" vertical="center"/>
    </xf>
    <xf numFmtId="2" fontId="16" fillId="0" borderId="35" xfId="0" applyNumberFormat="1" applyFont="1" applyBorder="1" applyAlignment="1">
      <alignment horizontal="center" vertical="center" wrapText="1"/>
    </xf>
    <xf numFmtId="2" fontId="16" fillId="0" borderId="34" xfId="0" applyNumberFormat="1" applyFont="1" applyBorder="1" applyAlignment="1">
      <alignment horizontal="center" vertical="center" wrapText="1"/>
    </xf>
    <xf numFmtId="2" fontId="16" fillId="0" borderId="4" xfId="0" applyNumberFormat="1" applyFont="1" applyBorder="1" applyAlignment="1">
      <alignment horizontal="center" vertical="center"/>
    </xf>
    <xf numFmtId="2" fontId="16" fillId="21" borderId="4" xfId="0" applyNumberFormat="1" applyFont="1" applyFill="1" applyBorder="1" applyAlignment="1">
      <alignment horizontal="center" vertical="center"/>
    </xf>
    <xf numFmtId="164" fontId="16" fillId="0" borderId="38" xfId="0" applyNumberFormat="1" applyFont="1" applyBorder="1" applyAlignment="1">
      <alignment horizontal="center" vertical="center" wrapText="1"/>
    </xf>
    <xf numFmtId="0" fontId="16" fillId="0" borderId="37" xfId="0" applyFont="1" applyBorder="1" applyAlignment="1">
      <alignment horizontal="center" vertical="center" wrapText="1"/>
    </xf>
    <xf numFmtId="164" fontId="15" fillId="0" borderId="4" xfId="0" applyNumberFormat="1" applyFont="1" applyBorder="1" applyAlignment="1">
      <alignment horizontal="center" vertical="center" wrapText="1"/>
    </xf>
    <xf numFmtId="0" fontId="16" fillId="0" borderId="46" xfId="0" applyFont="1" applyBorder="1" applyAlignment="1">
      <alignment horizontal="center" vertical="center" wrapText="1"/>
    </xf>
    <xf numFmtId="0" fontId="16" fillId="0" borderId="0" xfId="0" applyFont="1" applyAlignment="1">
      <alignment horizontal="center" vertical="center"/>
    </xf>
    <xf numFmtId="0" fontId="16" fillId="16" borderId="37" xfId="0" applyFont="1" applyFill="1" applyBorder="1" applyAlignment="1">
      <alignment horizontal="center" vertical="center" wrapText="1"/>
    </xf>
    <xf numFmtId="0" fontId="15" fillId="7" borderId="4" xfId="0" applyFont="1" applyFill="1" applyBorder="1" applyAlignment="1">
      <alignment horizontal="center" vertical="center" wrapText="1"/>
    </xf>
    <xf numFmtId="164" fontId="15" fillId="0" borderId="35" xfId="0" applyNumberFormat="1" applyFont="1" applyBorder="1" applyAlignment="1">
      <alignment horizontal="center" vertical="center" wrapText="1"/>
    </xf>
    <xf numFmtId="0" fontId="20" fillId="0" borderId="0" xfId="0" applyFont="1"/>
    <xf numFmtId="0" fontId="15" fillId="16" borderId="47" xfId="0" applyFont="1" applyFill="1" applyBorder="1" applyAlignment="1">
      <alignment horizontal="center" vertical="center"/>
    </xf>
    <xf numFmtId="0" fontId="15" fillId="16" borderId="48" xfId="0" applyFont="1" applyFill="1" applyBorder="1" applyAlignment="1">
      <alignment horizontal="center" vertical="center"/>
    </xf>
    <xf numFmtId="0" fontId="15" fillId="16" borderId="0" xfId="0" applyFont="1" applyFill="1" applyAlignment="1">
      <alignment horizontal="center" vertical="center"/>
    </xf>
    <xf numFmtId="0" fontId="17" fillId="14" borderId="12" xfId="0" applyFont="1" applyFill="1" applyBorder="1" applyAlignment="1">
      <alignment vertical="center" wrapText="1"/>
    </xf>
    <xf numFmtId="0" fontId="17" fillId="13" borderId="12" xfId="0" applyFont="1" applyFill="1" applyBorder="1" applyAlignment="1">
      <alignment vertical="center" wrapText="1"/>
    </xf>
    <xf numFmtId="0" fontId="17" fillId="12" borderId="20" xfId="0" applyFont="1" applyFill="1" applyBorder="1" applyAlignment="1">
      <alignment horizontal="center" vertical="center" wrapText="1"/>
    </xf>
    <xf numFmtId="0" fontId="15" fillId="22" borderId="4" xfId="0" applyFont="1" applyFill="1" applyBorder="1" applyAlignment="1">
      <alignment horizontal="center" vertical="center" wrapText="1"/>
    </xf>
    <xf numFmtId="0" fontId="6" fillId="0" borderId="16" xfId="0" applyFont="1" applyBorder="1" applyAlignment="1" applyProtection="1">
      <alignment horizontal="center" vertical="center" wrapText="1"/>
      <protection locked="0"/>
    </xf>
    <xf numFmtId="0" fontId="22" fillId="2" borderId="12" xfId="1" applyFont="1" applyFill="1" applyBorder="1" applyAlignment="1">
      <alignment horizontal="center" vertical="center" wrapText="1"/>
    </xf>
    <xf numFmtId="14" fontId="1" fillId="6" borderId="16" xfId="0" applyNumberFormat="1" applyFont="1" applyFill="1" applyBorder="1" applyAlignment="1" applyProtection="1">
      <alignment horizontal="center" vertical="center" wrapText="1"/>
      <protection locked="0"/>
    </xf>
    <xf numFmtId="0" fontId="1" fillId="6" borderId="16" xfId="0" applyFont="1" applyFill="1" applyBorder="1" applyAlignment="1" applyProtection="1">
      <alignment horizontal="center" vertical="center" wrapText="1"/>
      <protection locked="0"/>
    </xf>
    <xf numFmtId="0" fontId="1" fillId="6" borderId="16" xfId="0" applyFont="1" applyFill="1" applyBorder="1" applyAlignment="1" applyProtection="1">
      <alignment horizontal="center" vertical="center"/>
      <protection locked="0"/>
    </xf>
    <xf numFmtId="0" fontId="1" fillId="6" borderId="12" xfId="0" applyFont="1" applyFill="1" applyBorder="1" applyAlignment="1" applyProtection="1">
      <alignment vertical="center" wrapText="1"/>
      <protection locked="0"/>
    </xf>
    <xf numFmtId="14" fontId="1" fillId="9" borderId="16" xfId="0" applyNumberFormat="1" applyFont="1" applyFill="1" applyBorder="1" applyAlignment="1">
      <alignment horizontal="center" vertical="center" wrapText="1"/>
    </xf>
    <xf numFmtId="0" fontId="23" fillId="0" borderId="12" xfId="0" applyFont="1" applyBorder="1" applyAlignment="1" applyProtection="1">
      <alignment horizontal="left" vertical="center" wrapText="1"/>
      <protection locked="0"/>
    </xf>
    <xf numFmtId="0" fontId="1" fillId="6" borderId="17" xfId="0" applyFont="1" applyFill="1" applyBorder="1" applyAlignment="1" applyProtection="1">
      <alignment horizontal="center" vertical="center" wrapText="1"/>
      <protection locked="0"/>
    </xf>
    <xf numFmtId="0" fontId="1" fillId="6" borderId="17" xfId="0" applyFont="1" applyFill="1" applyBorder="1" applyAlignment="1" applyProtection="1">
      <alignment horizontal="center" vertical="center"/>
      <protection locked="0"/>
    </xf>
    <xf numFmtId="0" fontId="23" fillId="0" borderId="17" xfId="0" applyFont="1" applyBorder="1" applyAlignment="1" applyProtection="1">
      <alignment vertical="center" wrapText="1"/>
      <protection locked="0"/>
    </xf>
    <xf numFmtId="0" fontId="1" fillId="9" borderId="16" xfId="0" applyFont="1" applyFill="1" applyBorder="1" applyAlignment="1">
      <alignment horizontal="center" vertical="center" wrapText="1"/>
    </xf>
    <xf numFmtId="0" fontId="23" fillId="0" borderId="12"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14" fontId="1" fillId="6" borderId="16" xfId="0" applyNumberFormat="1" applyFont="1" applyFill="1" applyBorder="1" applyAlignment="1" applyProtection="1">
      <alignment vertical="center" wrapText="1"/>
      <protection locked="0"/>
    </xf>
    <xf numFmtId="0" fontId="1" fillId="6" borderId="16" xfId="0" applyFont="1" applyFill="1" applyBorder="1" applyAlignment="1" applyProtection="1">
      <alignment vertical="center" wrapText="1"/>
      <protection locked="0"/>
    </xf>
    <xf numFmtId="0" fontId="1" fillId="6" borderId="16" xfId="0" applyFont="1" applyFill="1" applyBorder="1" applyAlignment="1" applyProtection="1">
      <alignment vertical="center"/>
      <protection locked="0"/>
    </xf>
    <xf numFmtId="14" fontId="1" fillId="6" borderId="12" xfId="0" applyNumberFormat="1" applyFont="1" applyFill="1" applyBorder="1" applyAlignment="1" applyProtection="1">
      <alignment horizontal="center" vertical="center" wrapText="1"/>
      <protection locked="0"/>
    </xf>
    <xf numFmtId="0" fontId="1" fillId="6" borderId="12" xfId="0" applyFont="1" applyFill="1" applyBorder="1" applyAlignment="1" applyProtection="1">
      <alignment horizontal="center" vertical="center" wrapText="1"/>
      <protection locked="0"/>
    </xf>
    <xf numFmtId="0" fontId="1" fillId="6" borderId="12" xfId="0" applyFont="1" applyFill="1" applyBorder="1" applyAlignment="1" applyProtection="1">
      <alignment horizontal="center" vertical="center"/>
      <protection locked="0"/>
    </xf>
    <xf numFmtId="0" fontId="23" fillId="6" borderId="12" xfId="0" applyFont="1" applyFill="1" applyBorder="1" applyAlignment="1" applyProtection="1">
      <alignment vertical="center" wrapText="1"/>
      <protection locked="0"/>
    </xf>
    <xf numFmtId="14" fontId="1" fillId="6" borderId="16" xfId="0" applyNumberFormat="1" applyFont="1" applyFill="1" applyBorder="1" applyAlignment="1" applyProtection="1">
      <alignment horizontal="left" vertical="center" wrapText="1"/>
      <protection locked="0"/>
    </xf>
    <xf numFmtId="14" fontId="1" fillId="9" borderId="12" xfId="0" applyNumberFormat="1" applyFont="1" applyFill="1" applyBorder="1" applyAlignment="1">
      <alignment horizontal="center" vertical="center" wrapText="1"/>
    </xf>
    <xf numFmtId="0" fontId="1" fillId="9" borderId="12" xfId="0" applyFont="1" applyFill="1" applyBorder="1" applyAlignment="1">
      <alignment horizontal="center" vertical="center" wrapText="1"/>
    </xf>
    <xf numFmtId="0" fontId="1" fillId="6" borderId="12" xfId="0" applyFont="1" applyFill="1" applyBorder="1" applyAlignment="1" applyProtection="1">
      <alignment horizontal="left" vertical="center" wrapText="1"/>
      <protection locked="0"/>
    </xf>
    <xf numFmtId="0" fontId="21" fillId="6" borderId="16" xfId="0" applyFont="1" applyFill="1" applyBorder="1" applyAlignment="1" applyProtection="1">
      <alignment horizontal="center" vertical="center" wrapText="1"/>
      <protection locked="0"/>
    </xf>
    <xf numFmtId="14" fontId="23" fillId="6" borderId="12" xfId="0" applyNumberFormat="1" applyFont="1" applyFill="1" applyBorder="1" applyAlignment="1" applyProtection="1">
      <alignment vertical="center" wrapText="1"/>
      <protection locked="0"/>
    </xf>
    <xf numFmtId="14" fontId="1" fillId="6" borderId="12" xfId="1" applyNumberFormat="1" applyFill="1" applyBorder="1" applyAlignment="1" applyProtection="1">
      <alignment horizontal="center" vertical="center" wrapText="1"/>
      <protection locked="0"/>
    </xf>
    <xf numFmtId="0" fontId="23" fillId="16" borderId="12" xfId="0" applyFont="1" applyFill="1" applyBorder="1" applyAlignment="1" applyProtection="1">
      <alignment horizontal="center" vertical="center" wrapText="1"/>
      <protection locked="0"/>
    </xf>
    <xf numFmtId="14" fontId="1" fillId="6" borderId="16" xfId="1" applyNumberFormat="1" applyFill="1" applyBorder="1" applyAlignment="1" applyProtection="1">
      <alignment horizontal="center" vertical="center" wrapText="1"/>
      <protection locked="0"/>
    </xf>
    <xf numFmtId="0" fontId="1" fillId="6" borderId="12" xfId="0" applyFont="1" applyFill="1" applyBorder="1" applyAlignment="1" applyProtection="1">
      <alignment vertical="top" wrapText="1"/>
      <protection locked="0"/>
    </xf>
    <xf numFmtId="14" fontId="1" fillId="6" borderId="18" xfId="1" applyNumberFormat="1" applyFill="1" applyBorder="1" applyAlignment="1" applyProtection="1">
      <alignment horizontal="center" vertical="center" wrapText="1"/>
      <protection locked="0"/>
    </xf>
    <xf numFmtId="0" fontId="23" fillId="0" borderId="25" xfId="0" applyFont="1" applyBorder="1" applyAlignment="1" applyProtection="1">
      <alignment horizontal="center" vertical="center" wrapText="1"/>
      <protection locked="0"/>
    </xf>
    <xf numFmtId="0" fontId="23" fillId="18" borderId="25" xfId="0" applyFont="1" applyFill="1" applyBorder="1" applyAlignment="1" applyProtection="1">
      <alignment horizontal="center" vertical="center" wrapText="1"/>
      <protection locked="0"/>
    </xf>
    <xf numFmtId="0" fontId="23" fillId="12" borderId="19" xfId="0" applyFont="1" applyFill="1" applyBorder="1" applyAlignment="1" applyProtection="1">
      <alignment vertical="center" wrapText="1"/>
      <protection locked="0"/>
    </xf>
    <xf numFmtId="14" fontId="1" fillId="8" borderId="12" xfId="0" applyNumberFormat="1" applyFont="1" applyFill="1" applyBorder="1" applyAlignment="1" applyProtection="1">
      <alignment horizontal="center" vertical="center" wrapText="1"/>
      <protection locked="0"/>
    </xf>
    <xf numFmtId="0" fontId="1" fillId="8" borderId="12" xfId="0" applyFont="1" applyFill="1" applyBorder="1" applyAlignment="1" applyProtection="1">
      <alignment horizontal="center" vertical="center" wrapText="1"/>
      <protection locked="0"/>
    </xf>
    <xf numFmtId="14" fontId="1" fillId="12" borderId="19" xfId="0" applyNumberFormat="1" applyFont="1" applyFill="1" applyBorder="1" applyAlignment="1" applyProtection="1">
      <alignment horizontal="center" vertical="center" wrapText="1"/>
      <protection locked="0"/>
    </xf>
    <xf numFmtId="0" fontId="1" fillId="12" borderId="19" xfId="0" applyFont="1" applyFill="1" applyBorder="1" applyAlignment="1" applyProtection="1">
      <alignment horizontal="center" vertical="center" wrapText="1"/>
      <protection locked="0"/>
    </xf>
    <xf numFmtId="0" fontId="1" fillId="19" borderId="12" xfId="0" applyFont="1" applyFill="1" applyBorder="1" applyAlignment="1">
      <alignment horizontal="center" vertical="center" wrapText="1"/>
    </xf>
    <xf numFmtId="0" fontId="23" fillId="12" borderId="19" xfId="0" applyFont="1" applyFill="1" applyBorder="1" applyAlignment="1" applyProtection="1">
      <alignment wrapText="1"/>
      <protection locked="0"/>
    </xf>
    <xf numFmtId="0" fontId="21" fillId="6" borderId="12" xfId="0" applyFont="1" applyFill="1" applyBorder="1" applyAlignment="1" applyProtection="1">
      <alignment horizontal="center" vertical="center" wrapText="1"/>
      <protection locked="0"/>
    </xf>
    <xf numFmtId="0" fontId="21" fillId="8" borderId="12" xfId="0" applyFont="1" applyFill="1" applyBorder="1" applyAlignment="1" applyProtection="1">
      <alignment vertical="center" wrapText="1"/>
      <protection locked="0"/>
    </xf>
    <xf numFmtId="0" fontId="23" fillId="6" borderId="12" xfId="0" applyFont="1" applyFill="1" applyBorder="1" applyAlignment="1" applyProtection="1">
      <alignment horizontal="left" vertical="center" wrapText="1"/>
      <protection locked="0"/>
    </xf>
    <xf numFmtId="0" fontId="1" fillId="12" borderId="20" xfId="0" applyFont="1" applyFill="1" applyBorder="1" applyAlignment="1" applyProtection="1">
      <alignment vertical="center" wrapText="1"/>
      <protection locked="0"/>
    </xf>
    <xf numFmtId="0" fontId="1" fillId="12" borderId="23" xfId="0" applyFont="1" applyFill="1" applyBorder="1" applyAlignment="1" applyProtection="1">
      <alignment vertical="center" wrapText="1"/>
      <protection locked="0"/>
    </xf>
    <xf numFmtId="0" fontId="1" fillId="12" borderId="39" xfId="0" applyFont="1" applyFill="1" applyBorder="1" applyAlignment="1" applyProtection="1">
      <alignment vertical="center" wrapText="1"/>
      <protection locked="0"/>
    </xf>
    <xf numFmtId="0" fontId="1" fillId="13" borderId="12" xfId="0" applyFont="1" applyFill="1" applyBorder="1" applyAlignment="1" applyProtection="1">
      <alignment horizontal="center" vertical="center" wrapText="1"/>
      <protection locked="0"/>
    </xf>
    <xf numFmtId="0" fontId="23" fillId="13" borderId="12" xfId="0" applyFont="1" applyFill="1" applyBorder="1" applyAlignment="1" applyProtection="1">
      <alignment horizontal="center" vertical="center" wrapText="1"/>
      <protection locked="0"/>
    </xf>
    <xf numFmtId="0" fontId="23" fillId="13" borderId="25" xfId="0" applyFont="1" applyFill="1" applyBorder="1" applyAlignment="1" applyProtection="1">
      <alignment horizontal="center" vertical="center" wrapText="1"/>
      <protection locked="0"/>
    </xf>
    <xf numFmtId="0" fontId="11" fillId="0" borderId="0" xfId="0" applyFont="1" applyAlignment="1">
      <alignment horizontal="center" vertical="center" wrapText="1"/>
    </xf>
    <xf numFmtId="1" fontId="16" fillId="0" borderId="4" xfId="0" applyNumberFormat="1" applyFont="1" applyBorder="1" applyAlignment="1">
      <alignment horizontal="center" vertical="center"/>
    </xf>
    <xf numFmtId="0" fontId="16" fillId="21" borderId="9" xfId="0" applyFont="1" applyFill="1" applyBorder="1" applyAlignment="1">
      <alignment horizontal="center" vertical="center"/>
    </xf>
    <xf numFmtId="0" fontId="16" fillId="0" borderId="9" xfId="0" applyFont="1" applyBorder="1" applyAlignment="1">
      <alignment horizontal="center" vertical="center"/>
    </xf>
    <xf numFmtId="0" fontId="6" fillId="0" borderId="12" xfId="0" applyFont="1" applyBorder="1" applyAlignment="1" applyProtection="1">
      <alignment horizontal="center" vertical="center"/>
      <protection locked="0"/>
    </xf>
    <xf numFmtId="14" fontId="6" fillId="0" borderId="12" xfId="0" applyNumberFormat="1" applyFont="1" applyBorder="1" applyAlignment="1" applyProtection="1">
      <alignment horizontal="center" vertical="center" wrapText="1"/>
      <protection locked="0"/>
    </xf>
    <xf numFmtId="0" fontId="16" fillId="21" borderId="4" xfId="0" applyFont="1" applyFill="1" applyBorder="1" applyAlignment="1">
      <alignment wrapText="1"/>
    </xf>
    <xf numFmtId="0" fontId="16" fillId="0" borderId="4" xfId="1" applyFont="1" applyBorder="1" applyAlignment="1">
      <alignment horizontal="center" vertical="center" wrapText="1"/>
    </xf>
    <xf numFmtId="0" fontId="16" fillId="19" borderId="4" xfId="0" applyFont="1" applyFill="1" applyBorder="1" applyAlignment="1">
      <alignment horizontal="center" vertical="center" wrapText="1"/>
    </xf>
    <xf numFmtId="0" fontId="16" fillId="0" borderId="31" xfId="0" applyFont="1" applyBorder="1" applyAlignment="1">
      <alignment horizontal="center" vertical="center"/>
    </xf>
    <xf numFmtId="0" fontId="16" fillId="21" borderId="31" xfId="0" applyFont="1" applyFill="1" applyBorder="1" applyAlignment="1">
      <alignment horizontal="center" vertical="center"/>
    </xf>
    <xf numFmtId="0" fontId="25" fillId="0" borderId="4" xfId="0" applyFont="1" applyBorder="1"/>
    <xf numFmtId="0" fontId="16" fillId="0" borderId="12" xfId="0" applyFont="1" applyBorder="1" applyAlignment="1">
      <alignment vertical="center" wrapText="1"/>
    </xf>
    <xf numFmtId="0" fontId="16" fillId="21" borderId="12" xfId="0" applyFont="1" applyFill="1" applyBorder="1" applyAlignment="1">
      <alignment vertical="center" wrapText="1"/>
    </xf>
    <xf numFmtId="0" fontId="16" fillId="19" borderId="12" xfId="0" applyFont="1" applyFill="1" applyBorder="1" applyAlignment="1">
      <alignment vertical="center" wrapText="1"/>
    </xf>
    <xf numFmtId="0" fontId="16" fillId="0" borderId="12" xfId="0" applyFont="1" applyBorder="1" applyAlignment="1">
      <alignment horizontal="center" vertical="center" wrapText="1"/>
    </xf>
    <xf numFmtId="0" fontId="16" fillId="0" borderId="12" xfId="0" applyFont="1" applyBorder="1" applyAlignment="1">
      <alignment horizontal="left" vertical="center" wrapText="1"/>
    </xf>
    <xf numFmtId="0" fontId="16" fillId="19" borderId="12" xfId="0" applyFont="1" applyFill="1" applyBorder="1" applyAlignment="1">
      <alignment horizontal="left" vertical="center" wrapText="1"/>
    </xf>
    <xf numFmtId="0" fontId="16" fillId="16" borderId="12" xfId="0" applyFont="1" applyFill="1" applyBorder="1" applyAlignment="1">
      <alignment vertical="center" wrapText="1"/>
    </xf>
    <xf numFmtId="0" fontId="25" fillId="0" borderId="0" xfId="0" applyFont="1"/>
    <xf numFmtId="0" fontId="26" fillId="13" borderId="4" xfId="0" applyFont="1" applyFill="1" applyBorder="1" applyAlignment="1">
      <alignment horizontal="center" vertical="center" wrapText="1"/>
    </xf>
    <xf numFmtId="0" fontId="16" fillId="21" borderId="12" xfId="0" applyFont="1" applyFill="1" applyBorder="1" applyAlignment="1">
      <alignment horizontal="center" vertical="center" wrapText="1"/>
    </xf>
    <xf numFmtId="0" fontId="16" fillId="24" borderId="4" xfId="0" applyFont="1" applyFill="1" applyBorder="1" applyAlignment="1">
      <alignment horizontal="center" vertical="center"/>
    </xf>
    <xf numFmtId="164" fontId="16" fillId="24" borderId="4" xfId="0" applyNumberFormat="1" applyFont="1" applyFill="1" applyBorder="1" applyAlignment="1">
      <alignment horizontal="center" vertical="center" wrapText="1"/>
    </xf>
    <xf numFmtId="0" fontId="7" fillId="0" borderId="12" xfId="0" applyFont="1" applyBorder="1" applyAlignment="1">
      <alignment horizontal="center" vertical="center" wrapText="1"/>
    </xf>
    <xf numFmtId="0" fontId="1" fillId="0" borderId="12" xfId="0" applyFont="1" applyBorder="1" applyAlignment="1" applyProtection="1">
      <alignment horizontal="left" vertical="center" wrapText="1"/>
      <protection locked="0"/>
    </xf>
    <xf numFmtId="0" fontId="1" fillId="0" borderId="17" xfId="0" applyFont="1" applyBorder="1" applyAlignment="1" applyProtection="1">
      <alignment vertical="center" wrapText="1"/>
      <protection locked="0"/>
    </xf>
    <xf numFmtId="0" fontId="1" fillId="25" borderId="12" xfId="0" applyFont="1" applyFill="1" applyBorder="1" applyAlignment="1" applyProtection="1">
      <alignment horizontal="center" vertical="center" wrapText="1"/>
      <protection locked="0"/>
    </xf>
    <xf numFmtId="0" fontId="1" fillId="0" borderId="25" xfId="0" applyFont="1" applyBorder="1" applyAlignment="1" applyProtection="1">
      <alignment horizontal="center" vertical="center" wrapText="1"/>
      <protection locked="0"/>
    </xf>
    <xf numFmtId="0" fontId="6" fillId="13" borderId="12" xfId="0" applyFont="1" applyFill="1" applyBorder="1" applyAlignment="1" applyProtection="1">
      <alignment horizontal="center" vertical="center" wrapText="1"/>
      <protection locked="0"/>
    </xf>
    <xf numFmtId="0" fontId="6" fillId="13" borderId="25" xfId="0" applyFont="1" applyFill="1" applyBorder="1" applyAlignment="1">
      <alignment horizontal="center" vertical="center" wrapText="1"/>
    </xf>
    <xf numFmtId="0" fontId="6" fillId="13" borderId="0" xfId="0" applyFont="1" applyFill="1" applyAlignment="1">
      <alignment horizontal="center" vertical="center" wrapText="1"/>
    </xf>
    <xf numFmtId="0" fontId="7" fillId="0" borderId="0" xfId="0" applyFont="1" applyAlignment="1">
      <alignment horizontal="center" vertical="center" wrapText="1"/>
    </xf>
    <xf numFmtId="0" fontId="17" fillId="6" borderId="19" xfId="0" applyFont="1" applyFill="1" applyBorder="1" applyAlignment="1">
      <alignment vertical="center" wrapText="1"/>
    </xf>
    <xf numFmtId="0" fontId="17" fillId="6" borderId="45" xfId="0" applyFont="1" applyFill="1" applyBorder="1" applyAlignment="1">
      <alignment vertical="center" wrapText="1"/>
    </xf>
    <xf numFmtId="0" fontId="23" fillId="6" borderId="45" xfId="0" applyFont="1" applyFill="1" applyBorder="1" applyAlignment="1">
      <alignment vertical="center" wrapText="1"/>
    </xf>
    <xf numFmtId="0" fontId="1" fillId="13" borderId="25" xfId="0" applyFont="1" applyFill="1" applyBorder="1" applyAlignment="1" applyProtection="1">
      <alignment horizontal="center" vertical="center" wrapText="1"/>
      <protection locked="0"/>
    </xf>
    <xf numFmtId="0" fontId="23" fillId="6" borderId="45" xfId="0" applyFont="1" applyFill="1" applyBorder="1" applyAlignment="1" applyProtection="1">
      <alignment vertical="center" wrapText="1"/>
      <protection locked="0"/>
    </xf>
    <xf numFmtId="0" fontId="1" fillId="0" borderId="40" xfId="0" applyFont="1" applyBorder="1" applyAlignment="1" applyProtection="1">
      <alignment horizontal="center" vertical="center" wrapText="1"/>
      <protection locked="0"/>
    </xf>
    <xf numFmtId="0" fontId="1" fillId="0" borderId="54" xfId="0" applyFont="1" applyBorder="1" applyAlignment="1" applyProtection="1">
      <alignment horizontal="center" vertical="center" wrapText="1"/>
      <protection locked="0"/>
    </xf>
    <xf numFmtId="0" fontId="6" fillId="23" borderId="12" xfId="0" applyFont="1" applyFill="1" applyBorder="1" applyAlignment="1" applyProtection="1">
      <alignment horizontal="center" vertical="center" wrapText="1"/>
      <protection locked="0"/>
    </xf>
    <xf numFmtId="0" fontId="6" fillId="18" borderId="12" xfId="0" applyFont="1" applyFill="1" applyBorder="1" applyAlignment="1" applyProtection="1">
      <alignment horizontal="center" vertical="center" wrapText="1"/>
      <protection locked="0"/>
    </xf>
    <xf numFmtId="0" fontId="16" fillId="0" borderId="0" xfId="0" applyFont="1" applyAlignment="1">
      <alignment horizontal="center" vertical="center" wrapText="1"/>
    </xf>
    <xf numFmtId="0" fontId="16" fillId="13" borderId="9" xfId="0" applyFont="1" applyFill="1" applyBorder="1" applyAlignment="1">
      <alignment horizontal="center" vertical="center" wrapText="1"/>
    </xf>
    <xf numFmtId="0" fontId="16" fillId="21" borderId="9" xfId="0" applyFont="1" applyFill="1" applyBorder="1" applyAlignment="1">
      <alignment horizontal="center" vertical="center" wrapText="1"/>
    </xf>
    <xf numFmtId="0" fontId="16" fillId="21" borderId="31" xfId="0" applyFont="1" applyFill="1" applyBorder="1" applyAlignment="1">
      <alignment horizontal="center" vertical="center" wrapText="1"/>
    </xf>
    <xf numFmtId="0" fontId="16" fillId="0" borderId="9" xfId="0" applyFont="1" applyBorder="1" applyAlignment="1">
      <alignment horizontal="center" vertical="center" wrapText="1"/>
    </xf>
    <xf numFmtId="0" fontId="6" fillId="0" borderId="12" xfId="0" applyFont="1" applyBorder="1" applyAlignment="1" applyProtection="1">
      <alignment horizontal="center" vertical="center" wrapText="1"/>
      <protection locked="0"/>
    </xf>
    <xf numFmtId="0" fontId="6" fillId="0" borderId="16" xfId="0" applyFont="1" applyFill="1" applyBorder="1" applyAlignment="1" applyProtection="1">
      <alignment vertical="center" wrapText="1"/>
      <protection locked="0"/>
    </xf>
    <xf numFmtId="0" fontId="9" fillId="2" borderId="26" xfId="0" applyFont="1" applyFill="1" applyBorder="1" applyAlignment="1">
      <alignment horizontal="center" vertical="center" wrapText="1"/>
    </xf>
    <xf numFmtId="0" fontId="13" fillId="15" borderId="27" xfId="0" applyFont="1" applyFill="1" applyBorder="1" applyAlignment="1">
      <alignment horizontal="center" vertical="center" wrapText="1"/>
    </xf>
    <xf numFmtId="0" fontId="13" fillId="15" borderId="29" xfId="0" applyFont="1" applyFill="1" applyBorder="1" applyAlignment="1">
      <alignment horizontal="center" vertical="center" wrapText="1"/>
    </xf>
    <xf numFmtId="0" fontId="13" fillId="15" borderId="28" xfId="0" applyFont="1" applyFill="1" applyBorder="1" applyAlignment="1">
      <alignment horizontal="center" vertical="center" wrapText="1"/>
    </xf>
    <xf numFmtId="0" fontId="13" fillId="15" borderId="30" xfId="0" applyFont="1" applyFill="1" applyBorder="1" applyAlignment="1">
      <alignment horizontal="center" vertical="center" wrapText="1"/>
    </xf>
    <xf numFmtId="0" fontId="4" fillId="3" borderId="31" xfId="0" applyFont="1" applyFill="1" applyBorder="1" applyAlignment="1">
      <alignment horizontal="center" vertical="center" wrapText="1"/>
    </xf>
    <xf numFmtId="0" fontId="4" fillId="3" borderId="32" xfId="0" applyFont="1" applyFill="1" applyBorder="1" applyAlignment="1">
      <alignment horizontal="center" vertical="center" wrapText="1"/>
    </xf>
    <xf numFmtId="0" fontId="3" fillId="0" borderId="0" xfId="0" applyFont="1" applyAlignment="1">
      <alignment horizontal="center"/>
    </xf>
    <xf numFmtId="0" fontId="3" fillId="6" borderId="18" xfId="0" applyFont="1" applyFill="1" applyBorder="1" applyAlignment="1">
      <alignment horizontal="center" vertical="center" wrapText="1"/>
    </xf>
    <xf numFmtId="14" fontId="6" fillId="9" borderId="16" xfId="0" applyNumberFormat="1" applyFont="1" applyFill="1" applyBorder="1" applyAlignment="1">
      <alignment horizontal="center" vertical="center" wrapText="1"/>
    </xf>
    <xf numFmtId="14" fontId="6" fillId="9" borderId="18" xfId="0" applyNumberFormat="1" applyFont="1" applyFill="1" applyBorder="1" applyAlignment="1">
      <alignment horizontal="center" vertical="center" wrapText="1"/>
    </xf>
    <xf numFmtId="0" fontId="6" fillId="0" borderId="17"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2" xfId="0" applyFont="1" applyBorder="1" applyAlignment="1">
      <alignment horizontal="center" vertical="center" wrapText="1"/>
    </xf>
    <xf numFmtId="14" fontId="6" fillId="6" borderId="16" xfId="0" applyNumberFormat="1" applyFont="1" applyFill="1" applyBorder="1" applyAlignment="1">
      <alignment horizontal="center" vertical="center" wrapText="1"/>
    </xf>
    <xf numFmtId="14" fontId="6" fillId="6" borderId="18" xfId="0" applyNumberFormat="1" applyFont="1" applyFill="1" applyBorder="1" applyAlignment="1">
      <alignment horizontal="center" vertical="center" wrapText="1"/>
    </xf>
    <xf numFmtId="0" fontId="6" fillId="10" borderId="12" xfId="0" applyFont="1" applyFill="1" applyBorder="1" applyAlignment="1">
      <alignment horizontal="center" vertical="center" wrapText="1"/>
    </xf>
    <xf numFmtId="0" fontId="6" fillId="6" borderId="16" xfId="0" applyFont="1" applyFill="1" applyBorder="1" applyAlignment="1">
      <alignment horizontal="center" vertical="center" wrapText="1"/>
    </xf>
    <xf numFmtId="0" fontId="6" fillId="19" borderId="16" xfId="0" applyFont="1" applyFill="1" applyBorder="1" applyAlignment="1">
      <alignment horizontal="center" vertical="center" wrapText="1"/>
    </xf>
    <xf numFmtId="14" fontId="6" fillId="0" borderId="12" xfId="1" applyNumberFormat="1" applyFont="1" applyBorder="1" applyAlignment="1">
      <alignment horizontal="center" vertical="center" wrapText="1"/>
    </xf>
    <xf numFmtId="0" fontId="6" fillId="0" borderId="16" xfId="0" applyFont="1" applyBorder="1" applyAlignment="1" applyProtection="1">
      <alignment horizontal="center" vertical="center" wrapText="1"/>
      <protection locked="0"/>
    </xf>
    <xf numFmtId="0" fontId="6" fillId="0" borderId="18" xfId="0" applyFont="1" applyBorder="1" applyAlignment="1" applyProtection="1">
      <alignment horizontal="center" vertical="center" wrapText="1"/>
      <protection locked="0"/>
    </xf>
    <xf numFmtId="0" fontId="6" fillId="10" borderId="16" xfId="0" applyFont="1" applyFill="1" applyBorder="1" applyAlignment="1">
      <alignment horizontal="center" vertical="center" wrapText="1"/>
    </xf>
    <xf numFmtId="0" fontId="6" fillId="10" borderId="17" xfId="0" applyFont="1" applyFill="1" applyBorder="1" applyAlignment="1">
      <alignment horizontal="center" vertical="center" wrapText="1"/>
    </xf>
    <xf numFmtId="0" fontId="6" fillId="0" borderId="16" xfId="1" applyFont="1" applyBorder="1" applyAlignment="1">
      <alignment horizontal="center" vertical="center" wrapText="1"/>
    </xf>
    <xf numFmtId="0" fontId="6" fillId="0" borderId="17" xfId="1" applyFont="1" applyBorder="1" applyAlignment="1">
      <alignment horizontal="center" vertical="center" wrapText="1"/>
    </xf>
    <xf numFmtId="14" fontId="6" fillId="0" borderId="16" xfId="1" applyNumberFormat="1" applyFont="1" applyBorder="1" applyAlignment="1">
      <alignment horizontal="center" vertical="center" wrapText="1"/>
    </xf>
    <xf numFmtId="14" fontId="6" fillId="0" borderId="17" xfId="1" applyNumberFormat="1" applyFont="1" applyBorder="1" applyAlignment="1">
      <alignment horizontal="center" vertical="center" wrapText="1"/>
    </xf>
    <xf numFmtId="0" fontId="6" fillId="0" borderId="12" xfId="1" applyFont="1" applyBorder="1" applyAlignment="1">
      <alignment horizontal="center" vertical="center" wrapText="1"/>
    </xf>
    <xf numFmtId="0" fontId="6" fillId="13" borderId="16" xfId="0" applyFont="1" applyFill="1" applyBorder="1" applyAlignment="1">
      <alignment horizontal="center" vertical="center" wrapText="1"/>
    </xf>
    <xf numFmtId="0" fontId="6" fillId="13" borderId="17" xfId="0" applyFont="1" applyFill="1" applyBorder="1" applyAlignment="1">
      <alignment horizontal="center" vertical="center" wrapText="1"/>
    </xf>
    <xf numFmtId="14" fontId="6" fillId="13" borderId="16" xfId="0" applyNumberFormat="1" applyFont="1" applyFill="1" applyBorder="1" applyAlignment="1">
      <alignment horizontal="center" vertical="center" wrapText="1"/>
    </xf>
    <xf numFmtId="14" fontId="6" fillId="13" borderId="17" xfId="0" applyNumberFormat="1" applyFont="1" applyFill="1" applyBorder="1" applyAlignment="1">
      <alignment horizontal="center" vertical="center" wrapText="1"/>
    </xf>
    <xf numFmtId="14" fontId="6" fillId="0" borderId="16" xfId="0" applyNumberFormat="1" applyFont="1" applyBorder="1" applyAlignment="1" applyProtection="1">
      <alignment horizontal="center" vertical="center" wrapText="1"/>
      <protection locked="0"/>
    </xf>
    <xf numFmtId="14" fontId="6" fillId="13" borderId="16" xfId="1" applyNumberFormat="1" applyFont="1" applyFill="1" applyBorder="1" applyAlignment="1">
      <alignment horizontal="center" vertical="center" wrapText="1"/>
    </xf>
    <xf numFmtId="14" fontId="6" fillId="13" borderId="17" xfId="1" applyNumberFormat="1" applyFont="1" applyFill="1" applyBorder="1" applyAlignment="1">
      <alignment horizontal="center" vertical="center" wrapText="1"/>
    </xf>
    <xf numFmtId="0" fontId="6" fillId="14" borderId="16" xfId="0" applyFont="1" applyFill="1" applyBorder="1" applyAlignment="1">
      <alignment horizontal="center" vertical="center" wrapText="1"/>
    </xf>
    <xf numFmtId="0" fontId="6" fillId="14" borderId="17" xfId="0" applyFont="1" applyFill="1" applyBorder="1" applyAlignment="1">
      <alignment horizontal="center" vertical="center" wrapText="1"/>
    </xf>
    <xf numFmtId="14" fontId="6" fillId="13" borderId="24" xfId="0" applyNumberFormat="1" applyFont="1" applyFill="1" applyBorder="1" applyAlignment="1">
      <alignment horizontal="center" vertical="center" wrapText="1"/>
    </xf>
    <xf numFmtId="0" fontId="6" fillId="13" borderId="24" xfId="0" applyFont="1" applyFill="1" applyBorder="1" applyAlignment="1">
      <alignment horizontal="center" vertical="center" wrapText="1"/>
    </xf>
    <xf numFmtId="0" fontId="6" fillId="13" borderId="17" xfId="0" applyFont="1" applyFill="1" applyBorder="1" applyAlignment="1">
      <alignment horizontal="center" vertical="center"/>
    </xf>
    <xf numFmtId="14" fontId="6" fillId="8" borderId="16" xfId="0" applyNumberFormat="1" applyFont="1" applyFill="1" applyBorder="1" applyAlignment="1">
      <alignment horizontal="center" vertical="center" wrapText="1"/>
    </xf>
    <xf numFmtId="14" fontId="6" fillId="8" borderId="17" xfId="0" applyNumberFormat="1" applyFont="1" applyFill="1" applyBorder="1" applyAlignment="1">
      <alignment horizontal="center" vertical="center" wrapText="1"/>
    </xf>
    <xf numFmtId="0" fontId="3" fillId="12" borderId="19" xfId="0" applyFont="1" applyFill="1" applyBorder="1" applyAlignment="1">
      <alignment horizontal="center" vertical="center" wrapText="1"/>
    </xf>
    <xf numFmtId="0" fontId="6" fillId="19" borderId="18" xfId="0" applyFont="1" applyFill="1" applyBorder="1" applyAlignment="1">
      <alignment horizontal="center" vertical="center" wrapText="1"/>
    </xf>
    <xf numFmtId="14" fontId="6" fillId="13" borderId="12" xfId="1" applyNumberFormat="1" applyFont="1" applyFill="1" applyBorder="1" applyAlignment="1">
      <alignment horizontal="center" vertical="center" wrapText="1"/>
    </xf>
    <xf numFmtId="0" fontId="17" fillId="13" borderId="16" xfId="1" applyFont="1" applyFill="1" applyBorder="1" applyAlignment="1">
      <alignment horizontal="center" vertical="center" wrapText="1"/>
    </xf>
    <xf numFmtId="0" fontId="6" fillId="13" borderId="17" xfId="1" applyFont="1" applyFill="1" applyBorder="1" applyAlignment="1">
      <alignment horizontal="center" vertical="center" wrapText="1"/>
    </xf>
    <xf numFmtId="0" fontId="6" fillId="13" borderId="12" xfId="0" applyFont="1" applyFill="1" applyBorder="1" applyAlignment="1">
      <alignment horizontal="center" vertical="center" wrapText="1"/>
    </xf>
    <xf numFmtId="0" fontId="6" fillId="14" borderId="12" xfId="0" applyFont="1" applyFill="1" applyBorder="1" applyAlignment="1">
      <alignment horizontal="center" vertical="center" wrapText="1"/>
    </xf>
    <xf numFmtId="14" fontId="6" fillId="14" borderId="16" xfId="0" applyNumberFormat="1" applyFont="1" applyFill="1" applyBorder="1" applyAlignment="1">
      <alignment horizontal="center" vertical="center" wrapText="1"/>
    </xf>
    <xf numFmtId="14" fontId="6" fillId="14" borderId="17" xfId="0" applyNumberFormat="1" applyFont="1" applyFill="1" applyBorder="1" applyAlignment="1">
      <alignment horizontal="center" vertical="center" wrapText="1"/>
    </xf>
    <xf numFmtId="0" fontId="6" fillId="14" borderId="16" xfId="0" applyFont="1" applyFill="1" applyBorder="1" applyAlignment="1">
      <alignment horizontal="center" vertical="center"/>
    </xf>
    <xf numFmtId="0" fontId="6" fillId="14" borderId="17" xfId="0" applyFont="1" applyFill="1" applyBorder="1" applyAlignment="1">
      <alignment horizontal="center" vertical="center"/>
    </xf>
    <xf numFmtId="0" fontId="6" fillId="13" borderId="12" xfId="1" applyFont="1" applyFill="1" applyBorder="1" applyAlignment="1">
      <alignment horizontal="center" vertical="center" wrapText="1"/>
    </xf>
    <xf numFmtId="0" fontId="6" fillId="13" borderId="16" xfId="1" applyFont="1" applyFill="1" applyBorder="1" applyAlignment="1">
      <alignment horizontal="center" vertical="center" wrapText="1"/>
    </xf>
    <xf numFmtId="0" fontId="6" fillId="10" borderId="18" xfId="0" applyFont="1" applyFill="1" applyBorder="1" applyAlignment="1">
      <alignment horizontal="center" vertical="center" wrapText="1"/>
    </xf>
    <xf numFmtId="0" fontId="6" fillId="13" borderId="16" xfId="0" applyFont="1" applyFill="1" applyBorder="1" applyAlignment="1">
      <alignment horizontal="center" vertical="center"/>
    </xf>
    <xf numFmtId="0" fontId="6" fillId="0" borderId="18" xfId="1" applyFont="1" applyBorder="1" applyAlignment="1">
      <alignment horizontal="center" vertical="center" wrapText="1"/>
    </xf>
    <xf numFmtId="14" fontId="6" fillId="0" borderId="18" xfId="1" applyNumberFormat="1" applyFont="1" applyBorder="1" applyAlignment="1">
      <alignment horizontal="center" vertical="center" wrapText="1"/>
    </xf>
    <xf numFmtId="0" fontId="6" fillId="0" borderId="17" xfId="0" applyFont="1" applyBorder="1" applyAlignment="1" applyProtection="1">
      <alignment horizontal="center" vertical="center" wrapText="1"/>
      <protection locked="0"/>
    </xf>
    <xf numFmtId="0" fontId="6" fillId="6" borderId="24" xfId="0" applyFont="1" applyFill="1" applyBorder="1" applyAlignment="1">
      <alignment horizontal="center" vertical="center" wrapText="1"/>
    </xf>
    <xf numFmtId="0" fontId="3" fillId="0" borderId="4" xfId="0" applyFont="1" applyBorder="1" applyAlignment="1">
      <alignment horizontal="center"/>
    </xf>
    <xf numFmtId="0" fontId="4" fillId="11" borderId="9" xfId="0" applyFont="1" applyFill="1" applyBorder="1" applyAlignment="1">
      <alignment horizontal="center"/>
    </xf>
    <xf numFmtId="0" fontId="4" fillId="11" borderId="10" xfId="0" applyFont="1" applyFill="1" applyBorder="1" applyAlignment="1">
      <alignment horizontal="center"/>
    </xf>
    <xf numFmtId="0" fontId="4" fillId="11" borderId="7" xfId="0" applyFont="1" applyFill="1" applyBorder="1" applyAlignment="1">
      <alignment horizontal="center"/>
    </xf>
    <xf numFmtId="0" fontId="4" fillId="0" borderId="5" xfId="0" applyFont="1" applyBorder="1" applyAlignment="1">
      <alignment horizontal="center"/>
    </xf>
    <xf numFmtId="0" fontId="4" fillId="0" borderId="8" xfId="0" applyFont="1" applyBorder="1" applyAlignment="1">
      <alignment horizontal="center"/>
    </xf>
    <xf numFmtId="0" fontId="4" fillId="0" borderId="6" xfId="0" applyFont="1" applyBorder="1" applyAlignment="1">
      <alignment horizontal="center"/>
    </xf>
    <xf numFmtId="0" fontId="4" fillId="0" borderId="9" xfId="0" applyFont="1" applyBorder="1" applyAlignment="1">
      <alignment horizontal="center"/>
    </xf>
    <xf numFmtId="0" fontId="4" fillId="0" borderId="10" xfId="0" applyFont="1" applyBorder="1" applyAlignment="1">
      <alignment horizontal="center"/>
    </xf>
    <xf numFmtId="0" fontId="4" fillId="0" borderId="7" xfId="0" applyFont="1" applyBorder="1" applyAlignment="1">
      <alignment horizontal="center"/>
    </xf>
    <xf numFmtId="0" fontId="8" fillId="5" borderId="1"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10" fillId="5" borderId="2"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9" fillId="2" borderId="5" xfId="1" applyFont="1" applyFill="1" applyBorder="1" applyAlignment="1">
      <alignment horizontal="center" vertical="center" wrapText="1"/>
    </xf>
    <xf numFmtId="0" fontId="1" fillId="0" borderId="16" xfId="0" applyFont="1" applyBorder="1" applyAlignment="1" applyProtection="1">
      <alignment horizontal="center" vertical="center" wrapText="1"/>
      <protection locked="0"/>
    </xf>
    <xf numFmtId="0" fontId="1" fillId="0" borderId="17" xfId="0" applyFont="1" applyBorder="1" applyAlignment="1" applyProtection="1">
      <alignment horizontal="center" vertical="center" wrapText="1"/>
      <protection locked="0"/>
    </xf>
    <xf numFmtId="14" fontId="1" fillId="6" borderId="16" xfId="0" applyNumberFormat="1" applyFont="1" applyFill="1" applyBorder="1" applyAlignment="1" applyProtection="1">
      <alignment horizontal="center" vertical="center" wrapText="1"/>
      <protection locked="0"/>
    </xf>
    <xf numFmtId="14" fontId="1" fillId="6" borderId="17" xfId="0" applyNumberFormat="1" applyFont="1" applyFill="1" applyBorder="1" applyAlignment="1" applyProtection="1">
      <alignment horizontal="center" vertical="center" wrapText="1"/>
      <protection locked="0"/>
    </xf>
    <xf numFmtId="0" fontId="1" fillId="6" borderId="16" xfId="0" applyFont="1" applyFill="1" applyBorder="1" applyAlignment="1" applyProtection="1">
      <alignment horizontal="center" vertical="center" wrapText="1"/>
      <protection locked="0"/>
    </xf>
    <xf numFmtId="0" fontId="1" fillId="6" borderId="17" xfId="0" applyFont="1" applyFill="1" applyBorder="1" applyAlignment="1" applyProtection="1">
      <alignment horizontal="center" vertical="center" wrapText="1"/>
      <protection locked="0"/>
    </xf>
    <xf numFmtId="0" fontId="1" fillId="6" borderId="16" xfId="0" applyFont="1" applyFill="1" applyBorder="1" applyAlignment="1" applyProtection="1">
      <alignment horizontal="center" vertical="center"/>
      <protection locked="0"/>
    </xf>
    <xf numFmtId="0" fontId="1" fillId="6" borderId="17" xfId="0" applyFont="1" applyFill="1" applyBorder="1" applyAlignment="1" applyProtection="1">
      <alignment horizontal="center" vertical="center"/>
      <protection locked="0"/>
    </xf>
    <xf numFmtId="14" fontId="1" fillId="9" borderId="16" xfId="0" applyNumberFormat="1" applyFont="1" applyFill="1" applyBorder="1" applyAlignment="1">
      <alignment horizontal="center" vertical="center" wrapText="1"/>
    </xf>
    <xf numFmtId="14" fontId="1" fillId="9" borderId="18" xfId="0" applyNumberFormat="1" applyFont="1" applyFill="1" applyBorder="1" applyAlignment="1">
      <alignment horizontal="center" vertical="center" wrapText="1"/>
    </xf>
    <xf numFmtId="14" fontId="1" fillId="9" borderId="17" xfId="0" applyNumberFormat="1" applyFont="1" applyFill="1" applyBorder="1" applyAlignment="1">
      <alignment horizontal="center" vertical="center" wrapText="1"/>
    </xf>
    <xf numFmtId="0" fontId="1" fillId="9" borderId="16" xfId="0" applyFont="1" applyFill="1" applyBorder="1" applyAlignment="1">
      <alignment horizontal="center" vertical="center" wrapText="1"/>
    </xf>
    <xf numFmtId="0" fontId="1" fillId="9" borderId="18" xfId="0" applyFont="1" applyFill="1" applyBorder="1" applyAlignment="1">
      <alignment horizontal="center" vertical="center" wrapText="1"/>
    </xf>
    <xf numFmtId="0" fontId="1" fillId="9" borderId="17" xfId="0" applyFont="1" applyFill="1" applyBorder="1" applyAlignment="1">
      <alignment horizontal="center" vertical="center" wrapText="1"/>
    </xf>
    <xf numFmtId="14" fontId="1" fillId="6" borderId="18" xfId="0" applyNumberFormat="1" applyFont="1" applyFill="1" applyBorder="1" applyAlignment="1" applyProtection="1">
      <alignment horizontal="center" vertical="center" wrapText="1"/>
      <protection locked="0"/>
    </xf>
    <xf numFmtId="0" fontId="1" fillId="6" borderId="18" xfId="0" applyFont="1" applyFill="1" applyBorder="1" applyAlignment="1" applyProtection="1">
      <alignment horizontal="center" vertical="center" wrapText="1"/>
      <protection locked="0"/>
    </xf>
    <xf numFmtId="0" fontId="1" fillId="6" borderId="18" xfId="0" applyFont="1" applyFill="1" applyBorder="1" applyAlignment="1" applyProtection="1">
      <alignment horizontal="center" vertical="center"/>
      <protection locked="0"/>
    </xf>
    <xf numFmtId="0" fontId="1" fillId="19" borderId="16" xfId="0" applyFont="1" applyFill="1" applyBorder="1" applyAlignment="1">
      <alignment horizontal="center" vertical="center" wrapText="1"/>
    </xf>
    <xf numFmtId="0" fontId="1" fillId="19" borderId="17" xfId="0" applyFont="1" applyFill="1" applyBorder="1" applyAlignment="1">
      <alignment horizontal="center" vertical="center" wrapText="1"/>
    </xf>
    <xf numFmtId="0" fontId="1" fillId="6" borderId="24" xfId="0" applyFont="1" applyFill="1" applyBorder="1" applyAlignment="1" applyProtection="1">
      <alignment horizontal="center" vertical="center" wrapText="1"/>
      <protection locked="0"/>
    </xf>
    <xf numFmtId="0" fontId="21" fillId="6" borderId="16" xfId="0" applyFont="1" applyFill="1" applyBorder="1" applyAlignment="1" applyProtection="1">
      <alignment horizontal="center" vertical="center" wrapText="1"/>
      <protection locked="0"/>
    </xf>
    <xf numFmtId="0" fontId="21" fillId="6" borderId="17" xfId="0" applyFont="1" applyFill="1" applyBorder="1" applyAlignment="1" applyProtection="1">
      <alignment horizontal="center" vertical="center" wrapText="1"/>
      <protection locked="0"/>
    </xf>
    <xf numFmtId="0" fontId="1" fillId="12" borderId="21" xfId="0" applyFont="1" applyFill="1" applyBorder="1" applyAlignment="1" applyProtection="1">
      <alignment horizontal="center" vertical="center" wrapText="1"/>
      <protection locked="0"/>
    </xf>
    <xf numFmtId="0" fontId="1" fillId="12" borderId="22" xfId="0" applyFont="1" applyFill="1" applyBorder="1" applyAlignment="1" applyProtection="1">
      <alignment horizontal="center" vertical="center" wrapText="1"/>
      <protection locked="0"/>
    </xf>
    <xf numFmtId="14" fontId="1" fillId="6" borderId="16" xfId="0" applyNumberFormat="1" applyFont="1" applyFill="1" applyBorder="1" applyAlignment="1" applyProtection="1">
      <alignment horizontal="left" vertical="center" wrapText="1"/>
      <protection locked="0"/>
    </xf>
    <xf numFmtId="14" fontId="1" fillId="6" borderId="17" xfId="0" applyNumberFormat="1" applyFont="1" applyFill="1" applyBorder="1" applyAlignment="1" applyProtection="1">
      <alignment horizontal="left" vertical="center" wrapText="1"/>
      <protection locked="0"/>
    </xf>
    <xf numFmtId="14" fontId="1" fillId="6" borderId="16" xfId="1" applyNumberFormat="1" applyFill="1" applyBorder="1" applyAlignment="1" applyProtection="1">
      <alignment horizontal="center" vertical="center" wrapText="1"/>
      <protection locked="0"/>
    </xf>
    <xf numFmtId="14" fontId="1" fillId="6" borderId="18" xfId="1" applyNumberFormat="1" applyFill="1" applyBorder="1" applyAlignment="1" applyProtection="1">
      <alignment horizontal="center" vertical="center" wrapText="1"/>
      <protection locked="0"/>
    </xf>
    <xf numFmtId="14" fontId="1" fillId="8" borderId="16" xfId="0" applyNumberFormat="1" applyFont="1" applyFill="1" applyBorder="1" applyAlignment="1" applyProtection="1">
      <alignment horizontal="center" vertical="center" wrapText="1"/>
      <protection locked="0"/>
    </xf>
    <xf numFmtId="14" fontId="1" fillId="8" borderId="18" xfId="0" applyNumberFormat="1" applyFont="1" applyFill="1" applyBorder="1" applyAlignment="1" applyProtection="1">
      <alignment horizontal="center" vertical="center" wrapText="1"/>
      <protection locked="0"/>
    </xf>
    <xf numFmtId="14" fontId="1" fillId="8" borderId="17" xfId="0" applyNumberFormat="1" applyFont="1" applyFill="1" applyBorder="1" applyAlignment="1" applyProtection="1">
      <alignment horizontal="center" vertical="center" wrapText="1"/>
      <protection locked="0"/>
    </xf>
    <xf numFmtId="0" fontId="1" fillId="6" borderId="16" xfId="1" applyFill="1" applyBorder="1" applyAlignment="1" applyProtection="1">
      <alignment horizontal="center" vertical="center" wrapText="1"/>
      <protection locked="0"/>
    </xf>
    <xf numFmtId="0" fontId="23" fillId="6" borderId="16" xfId="1" applyFont="1" applyFill="1" applyBorder="1" applyAlignment="1" applyProtection="1">
      <alignment horizontal="center" vertical="center" wrapText="1"/>
      <protection locked="0"/>
    </xf>
    <xf numFmtId="0" fontId="23" fillId="6" borderId="18" xfId="1" applyFont="1" applyFill="1" applyBorder="1" applyAlignment="1" applyProtection="1">
      <alignment horizontal="center" vertical="center" wrapText="1"/>
      <protection locked="0"/>
    </xf>
    <xf numFmtId="0" fontId="1" fillId="6" borderId="17" xfId="1" applyFill="1" applyBorder="1" applyAlignment="1" applyProtection="1">
      <alignment horizontal="center" vertical="center" wrapText="1"/>
      <protection locked="0"/>
    </xf>
    <xf numFmtId="0" fontId="1" fillId="8" borderId="16" xfId="0" applyFont="1" applyFill="1" applyBorder="1" applyAlignment="1" applyProtection="1">
      <alignment horizontal="center" vertical="center"/>
      <protection locked="0"/>
    </xf>
    <xf numFmtId="0" fontId="1" fillId="8" borderId="18" xfId="0" applyFont="1" applyFill="1" applyBorder="1" applyAlignment="1" applyProtection="1">
      <alignment horizontal="center" vertical="center"/>
      <protection locked="0"/>
    </xf>
    <xf numFmtId="0" fontId="1" fillId="8" borderId="17" xfId="0" applyFont="1" applyFill="1" applyBorder="1" applyAlignment="1" applyProtection="1">
      <alignment horizontal="center" vertical="center"/>
      <protection locked="0"/>
    </xf>
    <xf numFmtId="14" fontId="1" fillId="6" borderId="17" xfId="1" applyNumberFormat="1" applyFill="1" applyBorder="1" applyAlignment="1" applyProtection="1">
      <alignment horizontal="center" vertical="center" wrapText="1"/>
      <protection locked="0"/>
    </xf>
    <xf numFmtId="0" fontId="21" fillId="6" borderId="18" xfId="0" applyFont="1" applyFill="1" applyBorder="1" applyAlignment="1" applyProtection="1">
      <alignment horizontal="center" vertical="center" wrapText="1"/>
      <protection locked="0"/>
    </xf>
    <xf numFmtId="0" fontId="1" fillId="12" borderId="22" xfId="0" applyFont="1" applyFill="1" applyBorder="1" applyAlignment="1" applyProtection="1">
      <alignment horizontal="center" vertical="center"/>
      <protection locked="0"/>
    </xf>
    <xf numFmtId="14" fontId="1" fillId="12" borderId="21" xfId="0" applyNumberFormat="1" applyFont="1" applyFill="1" applyBorder="1" applyAlignment="1" applyProtection="1">
      <alignment horizontal="center" vertical="center" wrapText="1"/>
      <protection locked="0"/>
    </xf>
    <xf numFmtId="14" fontId="1" fillId="12" borderId="22" xfId="0" applyNumberFormat="1" applyFont="1" applyFill="1" applyBorder="1" applyAlignment="1" applyProtection="1">
      <alignment horizontal="center" vertical="center" wrapText="1"/>
      <protection locked="0"/>
    </xf>
    <xf numFmtId="0" fontId="21" fillId="8" borderId="16" xfId="0" applyFont="1" applyFill="1" applyBorder="1" applyAlignment="1" applyProtection="1">
      <alignment horizontal="center" vertical="center" wrapText="1"/>
      <protection locked="0"/>
    </xf>
    <xf numFmtId="0" fontId="21" fillId="8" borderId="17" xfId="0" applyFont="1" applyFill="1" applyBorder="1" applyAlignment="1" applyProtection="1">
      <alignment horizontal="center" vertical="center" wrapText="1"/>
      <protection locked="0"/>
    </xf>
    <xf numFmtId="14" fontId="1" fillId="6" borderId="24" xfId="0" applyNumberFormat="1" applyFont="1" applyFill="1" applyBorder="1" applyAlignment="1" applyProtection="1">
      <alignment horizontal="center" vertical="center" wrapText="1"/>
      <protection locked="0"/>
    </xf>
    <xf numFmtId="14" fontId="21" fillId="8" borderId="16" xfId="0" applyNumberFormat="1" applyFont="1" applyFill="1" applyBorder="1" applyAlignment="1" applyProtection="1">
      <alignment horizontal="center" vertical="center" wrapText="1"/>
      <protection locked="0"/>
    </xf>
    <xf numFmtId="14" fontId="21" fillId="8" borderId="17" xfId="0" applyNumberFormat="1" applyFont="1" applyFill="1" applyBorder="1" applyAlignment="1" applyProtection="1">
      <alignment horizontal="center" vertical="center" wrapText="1"/>
      <protection locked="0"/>
    </xf>
    <xf numFmtId="0" fontId="6" fillId="23" borderId="16" xfId="0" applyFont="1" applyFill="1" applyBorder="1" applyAlignment="1" applyProtection="1">
      <alignment horizontal="center" vertical="center" wrapText="1"/>
      <protection locked="0"/>
    </xf>
    <xf numFmtId="0" fontId="6" fillId="23" borderId="55" xfId="0" applyFont="1" applyFill="1" applyBorder="1" applyAlignment="1" applyProtection="1">
      <alignment horizontal="center" vertical="center" wrapText="1"/>
      <protection locked="0"/>
    </xf>
    <xf numFmtId="14" fontId="6" fillId="0" borderId="17" xfId="0" applyNumberFormat="1" applyFont="1" applyBorder="1" applyAlignment="1" applyProtection="1">
      <alignment horizontal="center" vertical="center" wrapText="1"/>
      <protection locked="0"/>
    </xf>
    <xf numFmtId="14" fontId="6" fillId="0" borderId="18" xfId="0" applyNumberFormat="1" applyFont="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0" fontId="6" fillId="23" borderId="18" xfId="0" applyFont="1" applyFill="1" applyBorder="1" applyAlignment="1" applyProtection="1">
      <alignment horizontal="center" vertical="center" wrapText="1"/>
      <protection locked="0"/>
    </xf>
    <xf numFmtId="0" fontId="6" fillId="23" borderId="17" xfId="0" applyFont="1" applyFill="1" applyBorder="1" applyAlignment="1" applyProtection="1">
      <alignment horizontal="center" vertical="center" wrapText="1"/>
      <protection locked="0"/>
    </xf>
    <xf numFmtId="14" fontId="6" fillId="0" borderId="12" xfId="0" applyNumberFormat="1" applyFont="1" applyBorder="1" applyAlignment="1" applyProtection="1">
      <alignment horizontal="center" vertical="center" wrapText="1"/>
      <protection locked="0"/>
    </xf>
    <xf numFmtId="0" fontId="6" fillId="0" borderId="56" xfId="1" applyFont="1" applyBorder="1" applyAlignment="1">
      <alignment horizontal="center" vertical="center" wrapText="1"/>
    </xf>
    <xf numFmtId="0" fontId="6" fillId="0" borderId="57" xfId="1" applyFont="1" applyBorder="1" applyAlignment="1">
      <alignment horizontal="center" vertical="center" wrapText="1"/>
    </xf>
    <xf numFmtId="0" fontId="6" fillId="25" borderId="16" xfId="0" applyFont="1" applyFill="1" applyBorder="1" applyAlignment="1" applyProtection="1">
      <alignment horizontal="center" vertical="center" wrapText="1"/>
      <protection locked="0"/>
    </xf>
    <xf numFmtId="0" fontId="6" fillId="25" borderId="18" xfId="0" applyFont="1" applyFill="1" applyBorder="1" applyAlignment="1" applyProtection="1">
      <alignment horizontal="center" vertical="center" wrapText="1"/>
      <protection locked="0"/>
    </xf>
    <xf numFmtId="0" fontId="6" fillId="25" borderId="17" xfId="0" applyFont="1" applyFill="1" applyBorder="1" applyAlignment="1" applyProtection="1">
      <alignment horizontal="center" vertical="center" wrapText="1"/>
      <protection locked="0"/>
    </xf>
    <xf numFmtId="14" fontId="6" fillId="12" borderId="53" xfId="0" applyNumberFormat="1" applyFont="1" applyFill="1" applyBorder="1" applyAlignment="1">
      <alignment horizontal="center" vertical="center" wrapText="1"/>
    </xf>
    <xf numFmtId="14" fontId="6" fillId="12" borderId="24" xfId="0" applyNumberFormat="1" applyFont="1" applyFill="1" applyBorder="1" applyAlignment="1">
      <alignment horizontal="center" vertical="center" wrapText="1"/>
    </xf>
    <xf numFmtId="0" fontId="6" fillId="8" borderId="51" xfId="0" applyFont="1" applyFill="1" applyBorder="1" applyAlignment="1">
      <alignment horizontal="center" vertical="center"/>
    </xf>
    <xf numFmtId="0" fontId="6" fillId="8" borderId="52" xfId="0" applyFont="1" applyFill="1" applyBorder="1" applyAlignment="1">
      <alignment horizontal="center" vertical="center"/>
    </xf>
    <xf numFmtId="0" fontId="1" fillId="13" borderId="12" xfId="0" applyFont="1" applyFill="1" applyBorder="1" applyAlignment="1" applyProtection="1">
      <alignment horizontal="center" vertical="center" wrapText="1"/>
      <protection locked="0"/>
    </xf>
    <xf numFmtId="0" fontId="15" fillId="16" borderId="43" xfId="0" applyFont="1" applyFill="1" applyBorder="1" applyAlignment="1">
      <alignment horizontal="center" vertical="center"/>
    </xf>
    <xf numFmtId="0" fontId="15" fillId="16" borderId="0" xfId="0" applyFont="1" applyFill="1" applyAlignment="1">
      <alignment horizontal="center" vertical="center"/>
    </xf>
    <xf numFmtId="0" fontId="15" fillId="16" borderId="41" xfId="0" applyFont="1" applyFill="1" applyBorder="1" applyAlignment="1">
      <alignment horizontal="center" vertical="center"/>
    </xf>
    <xf numFmtId="0" fontId="15" fillId="16" borderId="36" xfId="0" applyFont="1" applyFill="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5" fillId="20" borderId="4" xfId="0" applyFont="1" applyFill="1" applyBorder="1" applyAlignment="1">
      <alignment horizontal="center" vertical="center" wrapText="1"/>
    </xf>
    <xf numFmtId="0" fontId="15" fillId="17" borderId="9" xfId="0" applyFont="1" applyFill="1" applyBorder="1" applyAlignment="1">
      <alignment horizontal="center" vertical="center" wrapText="1"/>
    </xf>
    <xf numFmtId="0" fontId="15" fillId="17" borderId="7" xfId="0" applyFont="1" applyFill="1" applyBorder="1" applyAlignment="1">
      <alignment horizontal="center" vertical="center" wrapText="1"/>
    </xf>
    <xf numFmtId="0" fontId="11" fillId="16" borderId="4" xfId="0" applyFont="1" applyFill="1" applyBorder="1" applyAlignment="1">
      <alignment horizontal="center" vertical="center" wrapText="1"/>
    </xf>
    <xf numFmtId="0" fontId="16" fillId="21" borderId="5" xfId="0" applyFont="1" applyFill="1" applyBorder="1" applyAlignment="1">
      <alignment horizontal="center" vertical="center" wrapText="1"/>
    </xf>
    <xf numFmtId="0" fontId="16" fillId="21" borderId="8" xfId="0" applyFont="1" applyFill="1" applyBorder="1" applyAlignment="1">
      <alignment horizontal="center" vertical="center" wrapText="1"/>
    </xf>
    <xf numFmtId="0" fontId="16" fillId="21" borderId="6" xfId="0" applyFont="1" applyFill="1" applyBorder="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2" fillId="20" borderId="4" xfId="0" applyFont="1" applyFill="1" applyBorder="1" applyAlignment="1">
      <alignment horizontal="center" vertical="center" wrapText="1"/>
    </xf>
    <xf numFmtId="0" fontId="16" fillId="0" borderId="1" xfId="0" applyFont="1" applyBorder="1" applyAlignment="1">
      <alignment horizontal="center" vertical="center" wrapText="1"/>
    </xf>
    <xf numFmtId="0" fontId="16" fillId="0" borderId="58" xfId="0" applyFont="1" applyBorder="1" applyAlignment="1">
      <alignment horizontal="center" vertical="center" wrapText="1"/>
    </xf>
    <xf numFmtId="17" fontId="15" fillId="16" borderId="59" xfId="0" applyNumberFormat="1" applyFont="1" applyFill="1" applyBorder="1" applyAlignment="1">
      <alignment horizontal="center" vertical="center"/>
    </xf>
    <xf numFmtId="17" fontId="15" fillId="16" borderId="26" xfId="0" applyNumberFormat="1" applyFont="1" applyFill="1" applyBorder="1" applyAlignment="1">
      <alignment horizontal="center" vertical="center"/>
    </xf>
    <xf numFmtId="0" fontId="16" fillId="13" borderId="5" xfId="0" applyFont="1" applyFill="1" applyBorder="1" applyAlignment="1">
      <alignment horizontal="center" vertical="center" wrapText="1"/>
    </xf>
    <xf numFmtId="0" fontId="16" fillId="13" borderId="6" xfId="0" applyFont="1" applyFill="1" applyBorder="1" applyAlignment="1">
      <alignment horizontal="center" vertical="center" wrapText="1"/>
    </xf>
    <xf numFmtId="0" fontId="16" fillId="21" borderId="5" xfId="0" applyFont="1" applyFill="1" applyBorder="1" applyAlignment="1">
      <alignment horizontal="center" vertical="center"/>
    </xf>
    <xf numFmtId="0" fontId="16" fillId="21" borderId="8" xfId="0" applyFont="1" applyFill="1" applyBorder="1" applyAlignment="1">
      <alignment horizontal="center" vertical="center"/>
    </xf>
    <xf numFmtId="0" fontId="16" fillId="21" borderId="6" xfId="0" applyFont="1" applyFill="1" applyBorder="1" applyAlignment="1">
      <alignment horizontal="center" vertical="center"/>
    </xf>
    <xf numFmtId="0" fontId="16" fillId="0" borderId="8" xfId="0" applyFont="1" applyBorder="1" applyAlignment="1">
      <alignment horizontal="center" vertical="center" wrapText="1"/>
    </xf>
  </cellXfs>
  <cellStyles count="3">
    <cellStyle name="Normal" xfId="0" builtinId="0"/>
    <cellStyle name="Normal 2" xfId="1" xr:uid="{00000000-0005-0000-0000-000001000000}"/>
    <cellStyle name="Porcentaje" xfId="2" builtinId="5"/>
  </cellStyles>
  <dxfs count="3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auto="1"/>
      </font>
      <fill>
        <patternFill patternType="solid">
          <fgColor auto="1"/>
          <bgColor rgb="FFF29E6A"/>
        </patternFill>
      </fill>
    </dxf>
    <dxf>
      <fill>
        <patternFill>
          <bgColor rgb="FFFFFF00"/>
        </patternFill>
      </fill>
    </dxf>
    <dxf>
      <fill>
        <patternFill>
          <bgColor rgb="FF008000"/>
        </patternFill>
      </fill>
    </dxf>
    <dxf>
      <fill>
        <patternFill>
          <bgColor rgb="FF008000"/>
        </patternFill>
      </fill>
    </dxf>
    <dxf>
      <fill>
        <patternFill>
          <bgColor rgb="FFFFFF00"/>
        </patternFill>
      </fill>
    </dxf>
    <dxf>
      <font>
        <color auto="1"/>
      </font>
      <fill>
        <patternFill patternType="solid">
          <fgColor auto="1"/>
          <bgColor rgb="FFF29E6A"/>
        </patternFill>
      </fill>
    </dxf>
    <dxf>
      <fill>
        <patternFill>
          <bgColor rgb="FFFF0000"/>
        </patternFill>
      </fill>
    </dxf>
    <dxf>
      <fill>
        <patternFill>
          <bgColor rgb="FF008000"/>
        </patternFill>
      </fill>
    </dxf>
    <dxf>
      <fill>
        <patternFill>
          <bgColor rgb="FFFFFF00"/>
        </patternFill>
      </fill>
    </dxf>
    <dxf>
      <font>
        <color auto="1"/>
      </font>
      <fill>
        <patternFill patternType="solid">
          <fgColor auto="1"/>
          <bgColor rgb="FFF29E6A"/>
        </patternFill>
      </fill>
    </dxf>
    <dxf>
      <fill>
        <patternFill>
          <bgColor rgb="FFFF0000"/>
        </patternFill>
      </fill>
    </dxf>
    <dxf>
      <fill>
        <patternFill>
          <bgColor rgb="FF008000"/>
        </patternFill>
      </fill>
    </dxf>
    <dxf>
      <fill>
        <patternFill>
          <bgColor rgb="FFFFFF00"/>
        </patternFill>
      </fill>
    </dxf>
    <dxf>
      <font>
        <color auto="1"/>
      </font>
      <fill>
        <patternFill patternType="solid">
          <fgColor auto="1"/>
          <bgColor rgb="FFF1955D"/>
        </patternFill>
      </fill>
    </dxf>
    <dxf>
      <font>
        <color theme="1"/>
      </font>
      <fill>
        <patternFill>
          <bgColor rgb="FFFF0000"/>
        </patternFill>
      </fill>
    </dxf>
  </dxfs>
  <tableStyles count="0" defaultTableStyle="TableStyleMedium2" defaultPivotStyle="PivotStyleLight16"/>
  <colors>
    <mruColors>
      <color rgb="FFF1955D"/>
      <color rgb="FFCC00FF"/>
      <color rgb="FFF29E6A"/>
      <color rgb="FFFF5B5B"/>
      <color rgb="FF009900"/>
      <color rgb="FF008000"/>
      <color rgb="FFA50021"/>
      <color rgb="FF7AB52E"/>
      <color rgb="FF8FBD21"/>
      <color rgb="FFBDD48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190501</xdr:colOff>
      <xdr:row>0</xdr:row>
      <xdr:rowOff>133351</xdr:rowOff>
    </xdr:from>
    <xdr:to>
      <xdr:col>6</xdr:col>
      <xdr:colOff>1514476</xdr:colOff>
      <xdr:row>4</xdr:row>
      <xdr:rowOff>98384</xdr:rowOff>
    </xdr:to>
    <xdr:pic>
      <xdr:nvPicPr>
        <xdr:cNvPr id="2" name="Imagen 1">
          <a:extLst>
            <a:ext uri="{FF2B5EF4-FFF2-40B4-BE49-F238E27FC236}">
              <a16:creationId xmlns:a16="http://schemas.microsoft.com/office/drawing/2014/main" id="{6A83181A-2838-43B1-A619-01740F0706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99081" y="133351"/>
          <a:ext cx="1323975" cy="666073"/>
        </a:xfrm>
        <a:prstGeom prst="rect">
          <a:avLst/>
        </a:prstGeom>
        <a:noFill/>
        <a:ln>
          <a:noFill/>
        </a:ln>
      </xdr:spPr>
    </xdr:pic>
    <xdr:clientData/>
  </xdr:twoCellAnchor>
  <xdr:twoCellAnchor editAs="oneCell">
    <xdr:from>
      <xdr:col>0</xdr:col>
      <xdr:colOff>734109</xdr:colOff>
      <xdr:row>0</xdr:row>
      <xdr:rowOff>140672</xdr:rowOff>
    </xdr:from>
    <xdr:to>
      <xdr:col>1</xdr:col>
      <xdr:colOff>1380699</xdr:colOff>
      <xdr:row>4</xdr:row>
      <xdr:rowOff>132417</xdr:rowOff>
    </xdr:to>
    <xdr:pic>
      <xdr:nvPicPr>
        <xdr:cNvPr id="3" name="Imagen 2" descr="LOGO Jardin Botanico-10">
          <a:extLst>
            <a:ext uri="{FF2B5EF4-FFF2-40B4-BE49-F238E27FC236}">
              <a16:creationId xmlns:a16="http://schemas.microsoft.com/office/drawing/2014/main" id="{221B9084-6BB7-48D2-AFC1-5150B7BD67A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34109" y="140672"/>
          <a:ext cx="2193450" cy="692785"/>
        </a:xfrm>
        <a:prstGeom prst="rect">
          <a:avLst/>
        </a:prstGeom>
        <a:noFill/>
        <a:ln>
          <a:noFill/>
        </a:ln>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er1" id="{5A8B7D9C-1987-4DAD-ADDF-F1E8C11D0BD5}"/>
</namedSheetViews>
</file>

<file path=xl/persons/person.xml><?xml version="1.0" encoding="utf-8"?>
<personList xmlns="http://schemas.microsoft.com/office/spreadsheetml/2018/threadedcomments" xmlns:x="http://schemas.openxmlformats.org/spreadsheetml/2006/main">
  <person displayName="Andrea del Pilar Alejo Ruiz" id="{92A3F92D-968D-4F4D-9B0B-8A0E460F5CB8}" userId="S::aalejo@jbb.gov.co::22489d67-ee13-471c-9870-78b56b1a3e05" providerId="AD"/>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45" dT="2025-02-17T02:23:08.11" personId="{92A3F92D-968D-4F4D-9B0B-8A0E460F5CB8}" id="{836D855E-7AF3-4D03-BF59-65E77AED4735}">
    <text>Esta como preventivo, pero al analizarlo según su diseño es DETECTIVO</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sheetPr>
  <dimension ref="A2:I44"/>
  <sheetViews>
    <sheetView topLeftCell="D1" zoomScale="80" zoomScaleNormal="80" workbookViewId="0">
      <selection activeCell="H6" sqref="H6"/>
    </sheetView>
  </sheetViews>
  <sheetFormatPr baseColWidth="10" defaultColWidth="12.5703125" defaultRowHeight="14.25" x14ac:dyDescent="0.2"/>
  <cols>
    <col min="1" max="1" width="12.5703125" style="6" customWidth="1"/>
    <col min="2" max="2" width="18.140625" style="6" customWidth="1"/>
    <col min="3" max="3" width="95" style="6" customWidth="1"/>
    <col min="4" max="4" width="19.140625" style="6" bestFit="1" customWidth="1"/>
    <col min="5" max="5" width="41.42578125" style="6" customWidth="1"/>
    <col min="6" max="6" width="18.5703125" style="6" customWidth="1"/>
    <col min="7" max="7" width="27.42578125" style="6" customWidth="1"/>
    <col min="8" max="8" width="38" style="6" customWidth="1"/>
    <col min="9" max="16384" width="12.5703125" style="6"/>
  </cols>
  <sheetData>
    <row r="2" spans="1:9" ht="14.25" customHeight="1" x14ac:dyDescent="0.2">
      <c r="F2" s="240" t="s">
        <v>0</v>
      </c>
      <c r="G2" s="240"/>
      <c r="H2" s="240"/>
      <c r="I2" s="240"/>
    </row>
    <row r="3" spans="1:9" ht="25.5" customHeight="1" x14ac:dyDescent="0.2">
      <c r="F3" s="57" t="s">
        <v>1</v>
      </c>
      <c r="G3" s="241" t="s">
        <v>2</v>
      </c>
      <c r="H3" s="243" t="s">
        <v>3</v>
      </c>
      <c r="I3" s="243" t="s">
        <v>4</v>
      </c>
    </row>
    <row r="4" spans="1:9" ht="15.75" customHeight="1" thickBot="1" x14ac:dyDescent="0.25">
      <c r="F4" s="57" t="s">
        <v>5</v>
      </c>
      <c r="G4" s="242"/>
      <c r="H4" s="244"/>
      <c r="I4" s="244"/>
    </row>
    <row r="5" spans="1:9" s="19" customFormat="1" ht="30.75" thickBot="1" x14ac:dyDescent="0.25">
      <c r="A5" s="13" t="s">
        <v>6</v>
      </c>
      <c r="B5" s="13" t="s">
        <v>7</v>
      </c>
      <c r="C5" s="13" t="s">
        <v>8</v>
      </c>
      <c r="D5" s="245" t="s">
        <v>9</v>
      </c>
      <c r="E5" s="246"/>
      <c r="F5" s="58" t="s">
        <v>10</v>
      </c>
      <c r="G5" s="242"/>
      <c r="H5" s="244"/>
      <c r="I5" s="244"/>
    </row>
    <row r="6" spans="1:9" ht="86.25" thickBot="1" x14ac:dyDescent="0.25">
      <c r="A6" s="20" t="s">
        <v>11</v>
      </c>
      <c r="B6" s="21" t="s">
        <v>12</v>
      </c>
      <c r="C6" s="21" t="s">
        <v>13</v>
      </c>
      <c r="D6" s="21" t="s">
        <v>14</v>
      </c>
      <c r="E6" s="59" t="s">
        <v>15</v>
      </c>
      <c r="F6" s="60" t="s">
        <v>1</v>
      </c>
      <c r="G6" s="60" t="s">
        <v>16</v>
      </c>
      <c r="H6" s="60" t="s">
        <v>16</v>
      </c>
      <c r="I6" s="60" t="s">
        <v>1</v>
      </c>
    </row>
    <row r="7" spans="1:9" ht="57.75" thickBot="1" x14ac:dyDescent="0.25">
      <c r="A7" s="20" t="s">
        <v>17</v>
      </c>
      <c r="B7" s="21" t="s">
        <v>12</v>
      </c>
      <c r="C7" s="21" t="s">
        <v>18</v>
      </c>
      <c r="D7" s="21" t="s">
        <v>19</v>
      </c>
      <c r="E7" s="59" t="s">
        <v>20</v>
      </c>
      <c r="F7" s="60" t="s">
        <v>1</v>
      </c>
      <c r="G7" s="60" t="s">
        <v>16</v>
      </c>
      <c r="H7" s="60" t="s">
        <v>16</v>
      </c>
      <c r="I7" s="60" t="s">
        <v>1</v>
      </c>
    </row>
    <row r="8" spans="1:9" ht="90" thickBot="1" x14ac:dyDescent="0.25">
      <c r="A8" s="20" t="s">
        <v>21</v>
      </c>
      <c r="B8" s="21" t="s">
        <v>12</v>
      </c>
      <c r="C8" s="21" t="s">
        <v>22</v>
      </c>
      <c r="D8" s="21" t="s">
        <v>19</v>
      </c>
      <c r="E8" s="59" t="s">
        <v>20</v>
      </c>
      <c r="F8" s="60" t="s">
        <v>1</v>
      </c>
      <c r="G8" s="60" t="s">
        <v>16</v>
      </c>
      <c r="H8" s="61" t="s">
        <v>23</v>
      </c>
      <c r="I8" s="60" t="s">
        <v>1</v>
      </c>
    </row>
    <row r="9" spans="1:9" ht="57.75" thickBot="1" x14ac:dyDescent="0.25">
      <c r="A9" s="55" t="s">
        <v>24</v>
      </c>
      <c r="B9" s="21" t="s">
        <v>12</v>
      </c>
      <c r="C9" s="21" t="s">
        <v>25</v>
      </c>
      <c r="D9" s="21" t="s">
        <v>14</v>
      </c>
      <c r="E9" s="59" t="s">
        <v>15</v>
      </c>
      <c r="F9" s="60" t="s">
        <v>1</v>
      </c>
      <c r="G9" s="60" t="s">
        <v>16</v>
      </c>
      <c r="H9" s="60" t="s">
        <v>16</v>
      </c>
      <c r="I9" s="60" t="s">
        <v>1</v>
      </c>
    </row>
    <row r="10" spans="1:9" ht="57.75" thickBot="1" x14ac:dyDescent="0.25">
      <c r="A10" s="20" t="s">
        <v>26</v>
      </c>
      <c r="B10" s="21" t="s">
        <v>27</v>
      </c>
      <c r="C10" s="21" t="s">
        <v>28</v>
      </c>
      <c r="D10" s="21" t="s">
        <v>19</v>
      </c>
      <c r="E10" s="59" t="s">
        <v>20</v>
      </c>
      <c r="F10" s="60" t="s">
        <v>1</v>
      </c>
      <c r="G10" s="60" t="s">
        <v>16</v>
      </c>
      <c r="H10" s="60" t="s">
        <v>16</v>
      </c>
      <c r="I10" s="60" t="s">
        <v>1</v>
      </c>
    </row>
    <row r="11" spans="1:9" ht="57.75" thickBot="1" x14ac:dyDescent="0.25">
      <c r="A11" s="20" t="s">
        <v>29</v>
      </c>
      <c r="B11" s="21" t="s">
        <v>30</v>
      </c>
      <c r="C11" s="21" t="s">
        <v>31</v>
      </c>
      <c r="D11" s="21" t="s">
        <v>14</v>
      </c>
      <c r="E11" s="59" t="s">
        <v>15</v>
      </c>
      <c r="F11" s="60" t="s">
        <v>1</v>
      </c>
      <c r="G11" s="60" t="s">
        <v>16</v>
      </c>
      <c r="H11" s="60" t="s">
        <v>16</v>
      </c>
      <c r="I11" s="60" t="s">
        <v>1</v>
      </c>
    </row>
    <row r="12" spans="1:9" ht="43.5" thickBot="1" x14ac:dyDescent="0.25">
      <c r="A12" s="20" t="s">
        <v>32</v>
      </c>
      <c r="B12" s="21" t="s">
        <v>30</v>
      </c>
      <c r="C12" s="21" t="s">
        <v>33</v>
      </c>
      <c r="D12" s="21" t="s">
        <v>14</v>
      </c>
      <c r="E12" s="59" t="s">
        <v>15</v>
      </c>
      <c r="F12" s="60" t="s">
        <v>1</v>
      </c>
      <c r="G12" s="60" t="s">
        <v>16</v>
      </c>
      <c r="H12" s="60" t="s">
        <v>16</v>
      </c>
      <c r="I12" s="60" t="s">
        <v>1</v>
      </c>
    </row>
    <row r="13" spans="1:9" ht="72" thickBot="1" x14ac:dyDescent="0.25">
      <c r="A13" s="20" t="s">
        <v>34</v>
      </c>
      <c r="B13" s="21" t="s">
        <v>35</v>
      </c>
      <c r="C13" s="21" t="s">
        <v>36</v>
      </c>
      <c r="D13" s="21" t="s">
        <v>14</v>
      </c>
      <c r="E13" s="59" t="s">
        <v>15</v>
      </c>
      <c r="F13" s="60" t="s">
        <v>1</v>
      </c>
      <c r="G13" s="60" t="s">
        <v>16</v>
      </c>
      <c r="H13" s="60" t="s">
        <v>16</v>
      </c>
      <c r="I13" s="60" t="s">
        <v>1</v>
      </c>
    </row>
    <row r="14" spans="1:9" ht="43.5" thickBot="1" x14ac:dyDescent="0.25">
      <c r="A14" s="20" t="s">
        <v>37</v>
      </c>
      <c r="B14" s="21" t="s">
        <v>38</v>
      </c>
      <c r="C14" s="21" t="s">
        <v>39</v>
      </c>
      <c r="D14" s="21" t="s">
        <v>14</v>
      </c>
      <c r="E14" s="59" t="s">
        <v>15</v>
      </c>
      <c r="F14" s="60" t="s">
        <v>1</v>
      </c>
      <c r="G14" s="60" t="s">
        <v>16</v>
      </c>
      <c r="H14" s="60" t="s">
        <v>16</v>
      </c>
      <c r="I14" s="60" t="s">
        <v>1</v>
      </c>
    </row>
    <row r="15" spans="1:9" ht="43.5" thickBot="1" x14ac:dyDescent="0.25">
      <c r="A15" s="20" t="s">
        <v>40</v>
      </c>
      <c r="B15" s="21" t="s">
        <v>38</v>
      </c>
      <c r="C15" s="21" t="s">
        <v>41</v>
      </c>
      <c r="D15" s="21" t="s">
        <v>14</v>
      </c>
      <c r="E15" s="59" t="s">
        <v>15</v>
      </c>
      <c r="F15" s="60" t="s">
        <v>1</v>
      </c>
      <c r="G15" s="60" t="s">
        <v>16</v>
      </c>
      <c r="H15" s="60" t="s">
        <v>16</v>
      </c>
      <c r="I15" s="60" t="s">
        <v>1</v>
      </c>
    </row>
    <row r="16" spans="1:9" ht="62.25" customHeight="1" thickBot="1" x14ac:dyDescent="0.25">
      <c r="A16" s="20" t="s">
        <v>42</v>
      </c>
      <c r="B16" s="21" t="s">
        <v>38</v>
      </c>
      <c r="C16" s="21" t="s">
        <v>43</v>
      </c>
      <c r="D16" s="21" t="s">
        <v>14</v>
      </c>
      <c r="E16" s="59" t="s">
        <v>15</v>
      </c>
      <c r="F16" s="60" t="s">
        <v>1</v>
      </c>
      <c r="G16" s="60" t="s">
        <v>16</v>
      </c>
      <c r="H16" s="61" t="s">
        <v>44</v>
      </c>
      <c r="I16" s="60" t="s">
        <v>1</v>
      </c>
    </row>
    <row r="17" spans="1:9" ht="43.5" thickBot="1" x14ac:dyDescent="0.25">
      <c r="A17" s="20" t="s">
        <v>45</v>
      </c>
      <c r="B17" s="21" t="s">
        <v>38</v>
      </c>
      <c r="C17" s="21" t="s">
        <v>46</v>
      </c>
      <c r="D17" s="21" t="s">
        <v>14</v>
      </c>
      <c r="E17" s="59" t="s">
        <v>15</v>
      </c>
      <c r="F17" s="60" t="s">
        <v>1</v>
      </c>
      <c r="G17" s="60" t="s">
        <v>16</v>
      </c>
      <c r="H17" s="60" t="s">
        <v>16</v>
      </c>
      <c r="I17" s="60" t="s">
        <v>1</v>
      </c>
    </row>
    <row r="18" spans="1:9" ht="57.75" thickBot="1" x14ac:dyDescent="0.25">
      <c r="A18" s="20" t="s">
        <v>47</v>
      </c>
      <c r="B18" s="21" t="s">
        <v>38</v>
      </c>
      <c r="C18" s="21" t="s">
        <v>48</v>
      </c>
      <c r="D18" s="21" t="s">
        <v>14</v>
      </c>
      <c r="E18" s="59" t="s">
        <v>15</v>
      </c>
      <c r="F18" s="60" t="s">
        <v>1</v>
      </c>
      <c r="G18" s="60" t="s">
        <v>16</v>
      </c>
      <c r="H18" s="60" t="s">
        <v>16</v>
      </c>
      <c r="I18" s="60" t="s">
        <v>1</v>
      </c>
    </row>
    <row r="19" spans="1:9" ht="43.5" thickBot="1" x14ac:dyDescent="0.25">
      <c r="A19" s="20" t="s">
        <v>49</v>
      </c>
      <c r="B19" s="21" t="s">
        <v>50</v>
      </c>
      <c r="C19" s="21" t="s">
        <v>51</v>
      </c>
      <c r="D19" s="21" t="s">
        <v>14</v>
      </c>
      <c r="E19" s="59" t="s">
        <v>15</v>
      </c>
      <c r="F19" s="60" t="s">
        <v>1</v>
      </c>
      <c r="G19" s="60" t="s">
        <v>16</v>
      </c>
      <c r="H19" s="60" t="s">
        <v>16</v>
      </c>
      <c r="I19" s="60" t="s">
        <v>1</v>
      </c>
    </row>
    <row r="20" spans="1:9" ht="57.75" thickBot="1" x14ac:dyDescent="0.25">
      <c r="A20" s="20" t="s">
        <v>52</v>
      </c>
      <c r="B20" s="21" t="s">
        <v>53</v>
      </c>
      <c r="C20" s="21" t="s">
        <v>54</v>
      </c>
      <c r="D20" s="21" t="s">
        <v>14</v>
      </c>
      <c r="E20" s="59" t="s">
        <v>15</v>
      </c>
      <c r="F20" s="60" t="s">
        <v>1</v>
      </c>
      <c r="G20" s="60" t="s">
        <v>16</v>
      </c>
      <c r="H20" s="60" t="s">
        <v>16</v>
      </c>
      <c r="I20" s="60" t="s">
        <v>1</v>
      </c>
    </row>
    <row r="21" spans="1:9" ht="86.25" thickBot="1" x14ac:dyDescent="0.25">
      <c r="A21" s="20" t="s">
        <v>55</v>
      </c>
      <c r="B21" s="21" t="s">
        <v>53</v>
      </c>
      <c r="C21" s="21" t="s">
        <v>56</v>
      </c>
      <c r="D21" s="21" t="s">
        <v>14</v>
      </c>
      <c r="E21" s="59" t="s">
        <v>15</v>
      </c>
      <c r="F21" s="60" t="s">
        <v>1</v>
      </c>
      <c r="G21" s="60" t="s">
        <v>16</v>
      </c>
      <c r="H21" s="60" t="s">
        <v>16</v>
      </c>
      <c r="I21" s="60" t="s">
        <v>1</v>
      </c>
    </row>
    <row r="22" spans="1:9" ht="43.5" thickBot="1" x14ac:dyDescent="0.25">
      <c r="A22" s="20" t="s">
        <v>57</v>
      </c>
      <c r="B22" s="21" t="s">
        <v>53</v>
      </c>
      <c r="C22" s="21" t="s">
        <v>58</v>
      </c>
      <c r="D22" s="21" t="s">
        <v>14</v>
      </c>
      <c r="E22" s="59" t="s">
        <v>15</v>
      </c>
      <c r="F22" s="60" t="s">
        <v>1</v>
      </c>
      <c r="G22" s="60" t="s">
        <v>16</v>
      </c>
      <c r="H22" s="60" t="s">
        <v>16</v>
      </c>
      <c r="I22" s="60" t="s">
        <v>1</v>
      </c>
    </row>
    <row r="23" spans="1:9" ht="43.5" thickBot="1" x14ac:dyDescent="0.25">
      <c r="A23" s="20" t="s">
        <v>59</v>
      </c>
      <c r="B23" s="21" t="s">
        <v>53</v>
      </c>
      <c r="C23" s="21" t="s">
        <v>60</v>
      </c>
      <c r="D23" s="21" t="s">
        <v>14</v>
      </c>
      <c r="E23" s="59" t="s">
        <v>15</v>
      </c>
      <c r="F23" s="60" t="s">
        <v>1</v>
      </c>
      <c r="G23" s="60" t="s">
        <v>16</v>
      </c>
      <c r="H23" s="60" t="s">
        <v>16</v>
      </c>
      <c r="I23" s="60" t="s">
        <v>1</v>
      </c>
    </row>
    <row r="24" spans="1:9" ht="43.5" thickBot="1" x14ac:dyDescent="0.25">
      <c r="A24" s="20" t="s">
        <v>61</v>
      </c>
      <c r="B24" s="21" t="s">
        <v>53</v>
      </c>
      <c r="C24" s="21" t="s">
        <v>62</v>
      </c>
      <c r="D24" s="21" t="s">
        <v>14</v>
      </c>
      <c r="E24" s="59" t="s">
        <v>15</v>
      </c>
      <c r="F24" s="60" t="s">
        <v>1</v>
      </c>
      <c r="G24" s="60" t="s">
        <v>16</v>
      </c>
      <c r="H24" s="60" t="s">
        <v>16</v>
      </c>
      <c r="I24" s="60" t="s">
        <v>1</v>
      </c>
    </row>
    <row r="25" spans="1:9" ht="57.75" thickBot="1" x14ac:dyDescent="0.25">
      <c r="A25" s="20" t="s">
        <v>63</v>
      </c>
      <c r="B25" s="21" t="s">
        <v>64</v>
      </c>
      <c r="C25" s="21" t="s">
        <v>65</v>
      </c>
      <c r="D25" s="21" t="s">
        <v>19</v>
      </c>
      <c r="E25" s="59" t="s">
        <v>20</v>
      </c>
      <c r="F25" s="60" t="s">
        <v>1</v>
      </c>
      <c r="G25" s="60" t="s">
        <v>16</v>
      </c>
      <c r="H25" s="60" t="s">
        <v>16</v>
      </c>
      <c r="I25" s="60" t="s">
        <v>1</v>
      </c>
    </row>
    <row r="26" spans="1:9" ht="57.75" thickBot="1" x14ac:dyDescent="0.25">
      <c r="A26" s="20" t="s">
        <v>66</v>
      </c>
      <c r="B26" s="21" t="s">
        <v>64</v>
      </c>
      <c r="C26" s="21" t="s">
        <v>67</v>
      </c>
      <c r="D26" s="21" t="s">
        <v>14</v>
      </c>
      <c r="E26" s="59" t="s">
        <v>15</v>
      </c>
      <c r="F26" s="60" t="s">
        <v>1</v>
      </c>
      <c r="G26" s="60" t="s">
        <v>16</v>
      </c>
      <c r="H26" s="60" t="s">
        <v>16</v>
      </c>
      <c r="I26" s="60" t="s">
        <v>1</v>
      </c>
    </row>
    <row r="27" spans="1:9" ht="57.75" thickBot="1" x14ac:dyDescent="0.25">
      <c r="A27" s="20" t="s">
        <v>68</v>
      </c>
      <c r="B27" s="21" t="s">
        <v>64</v>
      </c>
      <c r="C27" s="21" t="s">
        <v>69</v>
      </c>
      <c r="D27" s="21" t="s">
        <v>70</v>
      </c>
      <c r="E27" s="59" t="s">
        <v>71</v>
      </c>
      <c r="F27" s="60" t="s">
        <v>1</v>
      </c>
      <c r="G27" s="60" t="s">
        <v>16</v>
      </c>
      <c r="H27" s="60" t="s">
        <v>16</v>
      </c>
      <c r="I27" s="60" t="s">
        <v>1</v>
      </c>
    </row>
    <row r="28" spans="1:9" ht="57.75" thickBot="1" x14ac:dyDescent="0.25">
      <c r="A28" s="20" t="s">
        <v>72</v>
      </c>
      <c r="B28" s="21" t="s">
        <v>73</v>
      </c>
      <c r="C28" s="21" t="s">
        <v>74</v>
      </c>
      <c r="D28" s="21" t="s">
        <v>19</v>
      </c>
      <c r="E28" s="59" t="s">
        <v>20</v>
      </c>
      <c r="F28" s="60" t="s">
        <v>1</v>
      </c>
      <c r="G28" s="60" t="s">
        <v>16</v>
      </c>
      <c r="H28" s="60" t="s">
        <v>16</v>
      </c>
      <c r="I28" s="60" t="s">
        <v>1</v>
      </c>
    </row>
    <row r="29" spans="1:9" ht="43.5" thickBot="1" x14ac:dyDescent="0.25">
      <c r="A29" s="20" t="s">
        <v>75</v>
      </c>
      <c r="B29" s="21" t="s">
        <v>76</v>
      </c>
      <c r="C29" s="21" t="s">
        <v>77</v>
      </c>
      <c r="D29" s="21" t="s">
        <v>14</v>
      </c>
      <c r="E29" s="59" t="s">
        <v>15</v>
      </c>
      <c r="F29" s="60" t="s">
        <v>1</v>
      </c>
      <c r="G29" s="60" t="s">
        <v>16</v>
      </c>
      <c r="H29" s="60" t="s">
        <v>16</v>
      </c>
      <c r="I29" s="60" t="s">
        <v>1</v>
      </c>
    </row>
    <row r="30" spans="1:9" ht="43.5" thickBot="1" x14ac:dyDescent="0.25">
      <c r="A30" s="20" t="s">
        <v>78</v>
      </c>
      <c r="B30" s="21" t="s">
        <v>76</v>
      </c>
      <c r="C30" s="21" t="s">
        <v>79</v>
      </c>
      <c r="D30" s="21" t="s">
        <v>14</v>
      </c>
      <c r="E30" s="59" t="s">
        <v>15</v>
      </c>
      <c r="F30" s="60" t="s">
        <v>1</v>
      </c>
      <c r="G30" s="60" t="s">
        <v>16</v>
      </c>
      <c r="H30" s="60" t="s">
        <v>16</v>
      </c>
      <c r="I30" s="60" t="s">
        <v>1</v>
      </c>
    </row>
    <row r="31" spans="1:9" ht="43.5" thickBot="1" x14ac:dyDescent="0.25">
      <c r="A31" s="55" t="s">
        <v>80</v>
      </c>
      <c r="B31" s="21" t="s">
        <v>76</v>
      </c>
      <c r="C31" s="21" t="s">
        <v>81</v>
      </c>
      <c r="D31" s="21" t="s">
        <v>14</v>
      </c>
      <c r="E31" s="59" t="s">
        <v>15</v>
      </c>
      <c r="F31" s="60" t="s">
        <v>1</v>
      </c>
      <c r="G31" s="60" t="s">
        <v>16</v>
      </c>
      <c r="H31" s="60" t="s">
        <v>16</v>
      </c>
      <c r="I31" s="60" t="s">
        <v>1</v>
      </c>
    </row>
    <row r="32" spans="1:9" ht="77.25" thickBot="1" x14ac:dyDescent="0.25">
      <c r="A32" s="20" t="s">
        <v>82</v>
      </c>
      <c r="B32" s="21" t="s">
        <v>83</v>
      </c>
      <c r="C32" s="21" t="s">
        <v>84</v>
      </c>
      <c r="D32" s="21" t="s">
        <v>14</v>
      </c>
      <c r="E32" s="59" t="s">
        <v>15</v>
      </c>
      <c r="F32" s="60" t="s">
        <v>1</v>
      </c>
      <c r="G32" s="60" t="s">
        <v>16</v>
      </c>
      <c r="H32" s="61" t="s">
        <v>85</v>
      </c>
      <c r="I32" s="60" t="s">
        <v>1</v>
      </c>
    </row>
    <row r="33" spans="1:9" ht="43.5" thickBot="1" x14ac:dyDescent="0.25">
      <c r="A33" s="20" t="s">
        <v>86</v>
      </c>
      <c r="B33" s="21" t="s">
        <v>87</v>
      </c>
      <c r="C33" s="21" t="s">
        <v>88</v>
      </c>
      <c r="D33" s="21" t="s">
        <v>14</v>
      </c>
      <c r="E33" s="59" t="s">
        <v>15</v>
      </c>
      <c r="F33" s="60" t="s">
        <v>1</v>
      </c>
      <c r="G33" s="60" t="s">
        <v>16</v>
      </c>
      <c r="H33" s="60" t="s">
        <v>16</v>
      </c>
      <c r="I33" s="60" t="s">
        <v>1</v>
      </c>
    </row>
    <row r="34" spans="1:9" ht="77.25" thickBot="1" x14ac:dyDescent="0.25">
      <c r="A34" s="20" t="s">
        <v>89</v>
      </c>
      <c r="B34" s="21" t="s">
        <v>87</v>
      </c>
      <c r="C34" s="21" t="s">
        <v>90</v>
      </c>
      <c r="D34" s="21" t="s">
        <v>14</v>
      </c>
      <c r="E34" s="59" t="s">
        <v>15</v>
      </c>
      <c r="F34" s="60" t="s">
        <v>1</v>
      </c>
      <c r="G34" s="60" t="s">
        <v>16</v>
      </c>
      <c r="H34" s="61" t="s">
        <v>91</v>
      </c>
      <c r="I34" s="60" t="s">
        <v>1</v>
      </c>
    </row>
    <row r="35" spans="1:9" ht="43.5" thickBot="1" x14ac:dyDescent="0.25">
      <c r="A35" s="20" t="s">
        <v>92</v>
      </c>
      <c r="B35" s="21" t="s">
        <v>93</v>
      </c>
      <c r="C35" s="21" t="s">
        <v>94</v>
      </c>
      <c r="D35" s="21" t="s">
        <v>14</v>
      </c>
      <c r="E35" s="59" t="s">
        <v>15</v>
      </c>
      <c r="F35" s="60" t="s">
        <v>1</v>
      </c>
      <c r="G35" s="60" t="s">
        <v>16</v>
      </c>
      <c r="H35" s="60" t="s">
        <v>16</v>
      </c>
      <c r="I35" s="60" t="s">
        <v>1</v>
      </c>
    </row>
    <row r="36" spans="1:9" ht="57.75" thickBot="1" x14ac:dyDescent="0.25">
      <c r="A36" s="20" t="s">
        <v>95</v>
      </c>
      <c r="B36" s="21" t="s">
        <v>96</v>
      </c>
      <c r="C36" s="21" t="s">
        <v>97</v>
      </c>
      <c r="D36" s="21" t="s">
        <v>19</v>
      </c>
      <c r="E36" s="59" t="s">
        <v>20</v>
      </c>
      <c r="F36" s="60" t="s">
        <v>1</v>
      </c>
      <c r="G36" s="60" t="s">
        <v>16</v>
      </c>
      <c r="H36" s="60" t="s">
        <v>16</v>
      </c>
      <c r="I36" s="60" t="s">
        <v>1</v>
      </c>
    </row>
    <row r="37" spans="1:9" ht="57.75" thickBot="1" x14ac:dyDescent="0.25">
      <c r="A37" s="20" t="s">
        <v>98</v>
      </c>
      <c r="B37" s="21" t="s">
        <v>96</v>
      </c>
      <c r="C37" s="21" t="s">
        <v>99</v>
      </c>
      <c r="D37" s="21" t="s">
        <v>14</v>
      </c>
      <c r="E37" s="59" t="s">
        <v>15</v>
      </c>
      <c r="F37" s="60" t="s">
        <v>1</v>
      </c>
      <c r="G37" s="60" t="s">
        <v>16</v>
      </c>
      <c r="H37" s="60" t="s">
        <v>16</v>
      </c>
      <c r="I37" s="60" t="s">
        <v>1</v>
      </c>
    </row>
    <row r="38" spans="1:9" ht="77.25" thickBot="1" x14ac:dyDescent="0.25">
      <c r="A38" s="20" t="s">
        <v>100</v>
      </c>
      <c r="B38" s="21" t="s">
        <v>101</v>
      </c>
      <c r="C38" s="21" t="s">
        <v>102</v>
      </c>
      <c r="D38" s="21" t="s">
        <v>19</v>
      </c>
      <c r="E38" s="59" t="s">
        <v>20</v>
      </c>
      <c r="F38" s="60" t="s">
        <v>1</v>
      </c>
      <c r="G38" s="60" t="s">
        <v>16</v>
      </c>
      <c r="H38" s="61" t="s">
        <v>103</v>
      </c>
      <c r="I38" s="60" t="s">
        <v>1</v>
      </c>
    </row>
    <row r="39" spans="1:9" ht="57.75" thickBot="1" x14ac:dyDescent="0.25">
      <c r="A39" s="20" t="s">
        <v>104</v>
      </c>
      <c r="B39" s="21" t="s">
        <v>101</v>
      </c>
      <c r="C39" s="21" t="s">
        <v>105</v>
      </c>
      <c r="D39" s="21" t="s">
        <v>70</v>
      </c>
      <c r="E39" s="59" t="s">
        <v>71</v>
      </c>
      <c r="F39" s="60" t="s">
        <v>1</v>
      </c>
      <c r="G39" s="60" t="s">
        <v>16</v>
      </c>
      <c r="H39" s="60" t="s">
        <v>16</v>
      </c>
      <c r="I39" s="60" t="s">
        <v>1</v>
      </c>
    </row>
    <row r="40" spans="1:9" ht="57.75" thickBot="1" x14ac:dyDescent="0.25">
      <c r="A40" s="20" t="s">
        <v>106</v>
      </c>
      <c r="B40" s="21" t="s">
        <v>107</v>
      </c>
      <c r="C40" s="21" t="s">
        <v>108</v>
      </c>
      <c r="D40" s="21" t="s">
        <v>109</v>
      </c>
      <c r="E40" s="59" t="s">
        <v>110</v>
      </c>
      <c r="F40" s="60" t="s">
        <v>1</v>
      </c>
      <c r="G40" s="60" t="s">
        <v>16</v>
      </c>
      <c r="H40" s="60" t="s">
        <v>16</v>
      </c>
      <c r="I40" s="60" t="s">
        <v>1</v>
      </c>
    </row>
    <row r="41" spans="1:9" ht="43.5" thickBot="1" x14ac:dyDescent="0.25">
      <c r="A41" s="56" t="s">
        <v>111</v>
      </c>
      <c r="B41" s="31" t="s">
        <v>38</v>
      </c>
      <c r="C41" s="31" t="s">
        <v>112</v>
      </c>
      <c r="D41" s="31"/>
      <c r="E41" s="31"/>
    </row>
    <row r="42" spans="1:9" ht="43.5" thickBot="1" x14ac:dyDescent="0.25">
      <c r="A42" s="56" t="s">
        <v>113</v>
      </c>
      <c r="B42" s="31" t="s">
        <v>38</v>
      </c>
      <c r="C42" s="31" t="s">
        <v>114</v>
      </c>
      <c r="D42" s="31"/>
      <c r="E42" s="31"/>
    </row>
    <row r="43" spans="1:9" ht="43.5" thickBot="1" x14ac:dyDescent="0.25">
      <c r="A43" s="33" t="s">
        <v>115</v>
      </c>
      <c r="B43" s="31" t="s">
        <v>87</v>
      </c>
      <c r="C43" s="31" t="s">
        <v>116</v>
      </c>
      <c r="D43" s="31"/>
      <c r="E43" s="31"/>
    </row>
    <row r="44" spans="1:9" ht="57.75" thickBot="1" x14ac:dyDescent="0.25">
      <c r="A44" s="33" t="s">
        <v>117</v>
      </c>
      <c r="B44" s="31" t="s">
        <v>101</v>
      </c>
      <c r="C44" s="31" t="s">
        <v>118</v>
      </c>
      <c r="D44" s="31"/>
      <c r="E44" s="31"/>
    </row>
  </sheetData>
  <mergeCells count="5">
    <mergeCell ref="F2:I2"/>
    <mergeCell ref="G3:G5"/>
    <mergeCell ref="H3:H5"/>
    <mergeCell ref="I3:I5"/>
    <mergeCell ref="D5:E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7B2AE-0DE6-4DAD-A4A4-35960CD6973B}">
  <dimension ref="A1:AJ82"/>
  <sheetViews>
    <sheetView showGridLines="0" tabSelected="1" view="pageBreakPreview" zoomScale="50" zoomScaleNormal="60" zoomScaleSheetLayoutView="50" workbookViewId="0">
      <pane xSplit="1" ySplit="8" topLeftCell="B31" activePane="bottomRight" state="frozen"/>
      <selection pane="topRight" activeCell="B1" sqref="B1"/>
      <selection pane="bottomLeft" activeCell="A9" sqref="A9"/>
      <selection pane="bottomRight" sqref="A1:B5"/>
    </sheetView>
  </sheetViews>
  <sheetFormatPr baseColWidth="10" defaultColWidth="12.5703125" defaultRowHeight="14.25" x14ac:dyDescent="0.2"/>
  <cols>
    <col min="1" max="1" width="22.5703125" style="6" customWidth="1"/>
    <col min="2" max="3" width="39.85546875" style="6" customWidth="1"/>
    <col min="4" max="4" width="39.28515625" style="6" customWidth="1"/>
    <col min="5" max="5" width="33.140625" style="6" customWidth="1"/>
    <col min="6" max="6" width="48.42578125" style="6" customWidth="1"/>
    <col min="7" max="7" width="24.140625" style="6" customWidth="1"/>
    <col min="8" max="8" width="57.7109375" style="88" customWidth="1"/>
    <col min="9" max="9" width="21.28515625" style="6" customWidth="1"/>
    <col min="10" max="10" width="34.42578125" style="6" customWidth="1"/>
    <col min="11" max="11" width="13.5703125" style="7" customWidth="1"/>
    <col min="12" max="12" width="16.7109375" style="1" customWidth="1"/>
    <col min="13" max="13" width="17.7109375" style="7" customWidth="1"/>
    <col min="14" max="14" width="20.5703125" style="1" customWidth="1"/>
    <col min="15" max="15" width="90.42578125" style="73" customWidth="1"/>
    <col min="16" max="16" width="30.140625" style="7" customWidth="1"/>
    <col min="17" max="17" width="37.140625" style="7" customWidth="1"/>
    <col min="18" max="18" width="31.140625" style="7" customWidth="1"/>
    <col min="19" max="19" width="18.85546875" style="7" customWidth="1"/>
    <col min="20" max="20" width="20.42578125" style="7" customWidth="1"/>
    <col min="21" max="21" width="45.85546875" style="6" customWidth="1"/>
    <col min="22" max="22" width="26.7109375" style="6" customWidth="1"/>
    <col min="23" max="23" width="51.7109375" style="6" customWidth="1"/>
    <col min="24" max="25" width="71.7109375" style="7" customWidth="1"/>
    <col min="26" max="26" width="71.7109375" style="12" customWidth="1"/>
    <col min="27" max="27" width="25" style="6" customWidth="1"/>
    <col min="28" max="30" width="21.85546875" style="6" customWidth="1"/>
    <col min="31" max="31" width="51.42578125" style="6" customWidth="1"/>
    <col min="32" max="36" width="21.85546875" style="6" customWidth="1"/>
    <col min="37" max="16384" width="12.5703125" style="6"/>
  </cols>
  <sheetData>
    <row r="1" spans="1:36" ht="15" x14ac:dyDescent="0.25">
      <c r="A1" s="302"/>
      <c r="B1" s="302"/>
      <c r="C1" s="303" t="s">
        <v>119</v>
      </c>
      <c r="D1" s="304"/>
      <c r="E1" s="304"/>
      <c r="F1" s="305"/>
      <c r="G1" s="306"/>
      <c r="H1" s="87"/>
      <c r="S1" s="8" t="s">
        <v>120</v>
      </c>
    </row>
    <row r="2" spans="1:36" ht="15" x14ac:dyDescent="0.25">
      <c r="A2" s="302"/>
      <c r="B2" s="302"/>
      <c r="C2" s="303" t="s">
        <v>121</v>
      </c>
      <c r="D2" s="304"/>
      <c r="E2" s="304"/>
      <c r="F2" s="305"/>
      <c r="G2" s="307"/>
      <c r="H2" s="87"/>
      <c r="I2" s="9"/>
      <c r="S2" s="8" t="s">
        <v>122</v>
      </c>
    </row>
    <row r="3" spans="1:36" ht="15" x14ac:dyDescent="0.25">
      <c r="A3" s="302"/>
      <c r="B3" s="302"/>
      <c r="C3" s="309" t="s">
        <v>123</v>
      </c>
      <c r="D3" s="310"/>
      <c r="E3" s="310"/>
      <c r="F3" s="311"/>
      <c r="G3" s="307"/>
      <c r="H3" s="10" t="s">
        <v>124</v>
      </c>
      <c r="I3" s="10" t="s">
        <v>125</v>
      </c>
      <c r="S3" s="8" t="s">
        <v>126</v>
      </c>
    </row>
    <row r="4" spans="1:36" ht="15" x14ac:dyDescent="0.2">
      <c r="A4" s="302"/>
      <c r="B4" s="302"/>
      <c r="C4" s="2" t="s">
        <v>127</v>
      </c>
      <c r="D4" s="2" t="s">
        <v>128</v>
      </c>
      <c r="E4" s="2" t="s">
        <v>129</v>
      </c>
      <c r="F4" s="2" t="s">
        <v>130</v>
      </c>
      <c r="G4" s="307"/>
      <c r="H4" s="10" t="s">
        <v>131</v>
      </c>
      <c r="I4" s="10" t="s">
        <v>132</v>
      </c>
    </row>
    <row r="5" spans="1:36" ht="19.5" customHeight="1" x14ac:dyDescent="0.25">
      <c r="A5" s="302"/>
      <c r="B5" s="302"/>
      <c r="C5" s="2" t="s">
        <v>133</v>
      </c>
      <c r="D5" s="5">
        <v>4</v>
      </c>
      <c r="E5" s="3">
        <v>45628</v>
      </c>
      <c r="F5" s="4" t="s">
        <v>134</v>
      </c>
      <c r="G5" s="308"/>
      <c r="H5" s="10" t="s">
        <v>135</v>
      </c>
      <c r="I5" s="10" t="s">
        <v>136</v>
      </c>
    </row>
    <row r="6" spans="1:36" ht="15" x14ac:dyDescent="0.2">
      <c r="D6" s="11"/>
      <c r="H6" s="10" t="s">
        <v>137</v>
      </c>
      <c r="I6" s="10" t="s">
        <v>138</v>
      </c>
    </row>
    <row r="7" spans="1:36" ht="25.5" customHeight="1" thickBot="1" x14ac:dyDescent="0.25">
      <c r="H7" s="6"/>
      <c r="K7" s="12"/>
      <c r="L7" s="312" t="s">
        <v>139</v>
      </c>
      <c r="M7" s="313"/>
      <c r="N7" s="313"/>
      <c r="O7" s="314"/>
      <c r="P7" s="315" t="s">
        <v>140</v>
      </c>
      <c r="Q7" s="316"/>
      <c r="R7" s="316"/>
      <c r="S7" s="317"/>
      <c r="T7" s="312" t="s">
        <v>141</v>
      </c>
      <c r="U7" s="318"/>
      <c r="V7" s="319" t="s">
        <v>142</v>
      </c>
      <c r="W7" s="317"/>
      <c r="X7" s="320" t="s">
        <v>143</v>
      </c>
      <c r="Y7" s="320"/>
      <c r="Z7" s="320"/>
      <c r="AA7" s="320"/>
      <c r="AB7" s="320"/>
      <c r="AC7" s="320"/>
      <c r="AD7" s="320"/>
      <c r="AE7" s="320"/>
      <c r="AF7" s="320"/>
      <c r="AG7" s="320"/>
      <c r="AH7" s="320"/>
      <c r="AI7" s="320"/>
      <c r="AJ7" s="320"/>
    </row>
    <row r="8" spans="1:36" s="19" customFormat="1" ht="90.75" thickBot="1" x14ac:dyDescent="0.25">
      <c r="A8" s="13" t="s">
        <v>6</v>
      </c>
      <c r="B8" s="13" t="s">
        <v>7</v>
      </c>
      <c r="C8" s="13" t="s">
        <v>144</v>
      </c>
      <c r="D8" s="13" t="s">
        <v>8</v>
      </c>
      <c r="E8" s="13" t="s">
        <v>145</v>
      </c>
      <c r="F8" s="13" t="s">
        <v>146</v>
      </c>
      <c r="G8" s="13" t="s">
        <v>147</v>
      </c>
      <c r="H8" s="13" t="s">
        <v>148</v>
      </c>
      <c r="I8" s="13" t="s">
        <v>149</v>
      </c>
      <c r="J8" s="14" t="s">
        <v>150</v>
      </c>
      <c r="K8" s="13" t="s">
        <v>151</v>
      </c>
      <c r="L8" s="15" t="s">
        <v>152</v>
      </c>
      <c r="M8" s="15" t="s">
        <v>153</v>
      </c>
      <c r="N8" s="15" t="s">
        <v>154</v>
      </c>
      <c r="O8" s="15" t="s">
        <v>155</v>
      </c>
      <c r="P8" s="13" t="s">
        <v>156</v>
      </c>
      <c r="Q8" s="13" t="s">
        <v>157</v>
      </c>
      <c r="R8" s="13" t="s">
        <v>158</v>
      </c>
      <c r="S8" s="13" t="s">
        <v>159</v>
      </c>
      <c r="T8" s="15" t="s">
        <v>160</v>
      </c>
      <c r="U8" s="16" t="s">
        <v>161</v>
      </c>
      <c r="V8" s="13" t="s">
        <v>162</v>
      </c>
      <c r="W8" s="13" t="s">
        <v>163</v>
      </c>
      <c r="X8" s="142" t="s">
        <v>542</v>
      </c>
      <c r="Y8" s="142" t="s">
        <v>636</v>
      </c>
      <c r="Z8" s="142" t="s">
        <v>636</v>
      </c>
      <c r="AA8" s="17" t="s">
        <v>164</v>
      </c>
      <c r="AB8" s="17" t="s">
        <v>165</v>
      </c>
      <c r="AC8" s="17" t="s">
        <v>166</v>
      </c>
      <c r="AD8" s="17" t="s">
        <v>167</v>
      </c>
      <c r="AE8" s="18" t="s">
        <v>168</v>
      </c>
      <c r="AF8" s="18" t="s">
        <v>153</v>
      </c>
      <c r="AG8" s="18" t="s">
        <v>169</v>
      </c>
      <c r="AH8" s="18" t="s">
        <v>170</v>
      </c>
      <c r="AI8" s="17" t="s">
        <v>171</v>
      </c>
      <c r="AJ8" s="17" t="s">
        <v>172</v>
      </c>
    </row>
    <row r="9" spans="1:36" ht="409.6" thickBot="1" x14ac:dyDescent="0.25">
      <c r="A9" s="253" t="s">
        <v>11</v>
      </c>
      <c r="B9" s="21" t="s">
        <v>12</v>
      </c>
      <c r="C9" s="21" t="s">
        <v>173</v>
      </c>
      <c r="D9" s="21" t="s">
        <v>181</v>
      </c>
      <c r="E9" s="256" t="s">
        <v>131</v>
      </c>
      <c r="F9" s="21" t="s">
        <v>392</v>
      </c>
      <c r="G9" s="21" t="s">
        <v>174</v>
      </c>
      <c r="H9" s="21" t="s">
        <v>393</v>
      </c>
      <c r="I9" s="21" t="s">
        <v>176</v>
      </c>
      <c r="J9" s="256" t="s">
        <v>132</v>
      </c>
      <c r="K9" s="253" t="s">
        <v>177</v>
      </c>
      <c r="L9" s="323" t="s">
        <v>674</v>
      </c>
      <c r="M9" s="325" t="s">
        <v>500</v>
      </c>
      <c r="N9" s="327" t="s">
        <v>505</v>
      </c>
      <c r="O9" s="146" t="s">
        <v>675</v>
      </c>
      <c r="P9" s="268" t="s">
        <v>178</v>
      </c>
      <c r="Q9" s="268" t="s">
        <v>179</v>
      </c>
      <c r="R9" s="259">
        <v>45658</v>
      </c>
      <c r="S9" s="259">
        <v>46022</v>
      </c>
      <c r="T9" s="323" t="s">
        <v>674</v>
      </c>
      <c r="U9" s="325" t="s">
        <v>676</v>
      </c>
      <c r="V9" s="329" t="s">
        <v>677</v>
      </c>
      <c r="W9" s="332" t="s">
        <v>678</v>
      </c>
      <c r="X9" s="148" t="s">
        <v>544</v>
      </c>
      <c r="Y9" s="148" t="s">
        <v>666</v>
      </c>
      <c r="Z9" s="216" t="s">
        <v>860</v>
      </c>
      <c r="AA9" s="195" t="s">
        <v>122</v>
      </c>
      <c r="AB9" s="195" t="s">
        <v>394</v>
      </c>
      <c r="AC9" s="195" t="s">
        <v>122</v>
      </c>
      <c r="AD9" s="373" t="s">
        <v>859</v>
      </c>
      <c r="AE9" s="386" t="s">
        <v>964</v>
      </c>
      <c r="AF9" s="373" t="s">
        <v>126</v>
      </c>
      <c r="AG9" s="373" t="s">
        <v>16</v>
      </c>
      <c r="AH9" s="373" t="s">
        <v>16</v>
      </c>
      <c r="AI9" s="376">
        <v>46073</v>
      </c>
      <c r="AJ9" s="373" t="s">
        <v>180</v>
      </c>
    </row>
    <row r="10" spans="1:36" ht="104.45" customHeight="1" thickBot="1" x14ac:dyDescent="0.25">
      <c r="A10" s="253"/>
      <c r="B10" s="21" t="s">
        <v>12</v>
      </c>
      <c r="C10" s="21" t="s">
        <v>173</v>
      </c>
      <c r="D10" s="21" t="s">
        <v>181</v>
      </c>
      <c r="E10" s="256"/>
      <c r="F10" s="21" t="s">
        <v>182</v>
      </c>
      <c r="G10" s="21" t="s">
        <v>183</v>
      </c>
      <c r="H10" s="21" t="s">
        <v>184</v>
      </c>
      <c r="I10" s="21" t="s">
        <v>185</v>
      </c>
      <c r="J10" s="256"/>
      <c r="K10" s="253"/>
      <c r="L10" s="324"/>
      <c r="M10" s="326"/>
      <c r="N10" s="328"/>
      <c r="O10" s="146" t="s">
        <v>679</v>
      </c>
      <c r="P10" s="268"/>
      <c r="Q10" s="268"/>
      <c r="R10" s="259"/>
      <c r="S10" s="259"/>
      <c r="T10" s="324"/>
      <c r="U10" s="326"/>
      <c r="V10" s="331"/>
      <c r="W10" s="334"/>
      <c r="X10" s="151" t="s">
        <v>537</v>
      </c>
      <c r="Y10" s="151" t="s">
        <v>637</v>
      </c>
      <c r="Z10" s="217" t="s">
        <v>861</v>
      </c>
      <c r="AA10" s="195" t="s">
        <v>122</v>
      </c>
      <c r="AB10" s="195" t="s">
        <v>404</v>
      </c>
      <c r="AC10" s="195" t="s">
        <v>122</v>
      </c>
      <c r="AD10" s="373"/>
      <c r="AE10" s="386"/>
      <c r="AF10" s="373"/>
      <c r="AG10" s="373"/>
      <c r="AH10" s="373"/>
      <c r="AI10" s="376"/>
      <c r="AJ10" s="373"/>
    </row>
    <row r="11" spans="1:36" ht="294" thickBot="1" x14ac:dyDescent="0.25">
      <c r="A11" s="253" t="s">
        <v>17</v>
      </c>
      <c r="B11" s="21" t="s">
        <v>12</v>
      </c>
      <c r="C11" s="21" t="s">
        <v>186</v>
      </c>
      <c r="D11" s="21" t="s">
        <v>187</v>
      </c>
      <c r="E11" s="256" t="s">
        <v>135</v>
      </c>
      <c r="F11" s="21" t="s">
        <v>680</v>
      </c>
      <c r="G11" s="21" t="s">
        <v>189</v>
      </c>
      <c r="H11" s="21" t="s">
        <v>190</v>
      </c>
      <c r="I11" s="21" t="s">
        <v>185</v>
      </c>
      <c r="J11" s="256" t="s">
        <v>136</v>
      </c>
      <c r="K11" s="253" t="s">
        <v>177</v>
      </c>
      <c r="L11" s="323" t="s">
        <v>681</v>
      </c>
      <c r="M11" s="325" t="s">
        <v>500</v>
      </c>
      <c r="N11" s="327" t="s">
        <v>126</v>
      </c>
      <c r="O11" s="146" t="s">
        <v>682</v>
      </c>
      <c r="P11" s="268" t="s">
        <v>501</v>
      </c>
      <c r="Q11" s="268" t="s">
        <v>191</v>
      </c>
      <c r="R11" s="259">
        <v>45658</v>
      </c>
      <c r="S11" s="259">
        <v>46022</v>
      </c>
      <c r="T11" s="323" t="s">
        <v>674</v>
      </c>
      <c r="U11" s="325" t="s">
        <v>863</v>
      </c>
      <c r="V11" s="329" t="s">
        <v>677</v>
      </c>
      <c r="W11" s="332" t="s">
        <v>683</v>
      </c>
      <c r="X11" s="153" t="s">
        <v>545</v>
      </c>
      <c r="Y11" s="153" t="s">
        <v>638</v>
      </c>
      <c r="Z11" s="154" t="s">
        <v>862</v>
      </c>
      <c r="AA11" s="195" t="s">
        <v>122</v>
      </c>
      <c r="AB11" s="53" t="s">
        <v>394</v>
      </c>
      <c r="AC11" s="53" t="s">
        <v>122</v>
      </c>
      <c r="AD11" s="53" t="s">
        <v>859</v>
      </c>
      <c r="AE11" s="379" t="s">
        <v>864</v>
      </c>
      <c r="AF11" s="260" t="s">
        <v>126</v>
      </c>
      <c r="AG11" s="260" t="s">
        <v>16</v>
      </c>
      <c r="AH11" s="260" t="s">
        <v>16</v>
      </c>
      <c r="AI11" s="273">
        <v>46073</v>
      </c>
      <c r="AJ11" s="260" t="s">
        <v>180</v>
      </c>
    </row>
    <row r="12" spans="1:36" ht="332.25" thickBot="1" x14ac:dyDescent="0.25">
      <c r="A12" s="253"/>
      <c r="B12" s="21" t="s">
        <v>12</v>
      </c>
      <c r="C12" s="21" t="s">
        <v>186</v>
      </c>
      <c r="D12" s="21" t="s">
        <v>187</v>
      </c>
      <c r="E12" s="256"/>
      <c r="F12" s="21" t="s">
        <v>192</v>
      </c>
      <c r="G12" s="21" t="s">
        <v>193</v>
      </c>
      <c r="H12" s="21" t="s">
        <v>194</v>
      </c>
      <c r="I12" s="21" t="s">
        <v>185</v>
      </c>
      <c r="J12" s="256"/>
      <c r="K12" s="253"/>
      <c r="L12" s="335"/>
      <c r="M12" s="336"/>
      <c r="N12" s="337"/>
      <c r="O12" s="146" t="s">
        <v>684</v>
      </c>
      <c r="P12" s="268"/>
      <c r="Q12" s="268"/>
      <c r="R12" s="259"/>
      <c r="S12" s="259"/>
      <c r="T12" s="335"/>
      <c r="U12" s="336"/>
      <c r="V12" s="330"/>
      <c r="W12" s="333"/>
      <c r="X12" s="154" t="s">
        <v>546</v>
      </c>
      <c r="Y12" s="154" t="s">
        <v>639</v>
      </c>
      <c r="Z12" s="154" t="s">
        <v>865</v>
      </c>
      <c r="AA12" s="195" t="s">
        <v>122</v>
      </c>
      <c r="AB12" s="53" t="s">
        <v>394</v>
      </c>
      <c r="AC12" s="53" t="s">
        <v>122</v>
      </c>
      <c r="AD12" s="53" t="s">
        <v>859</v>
      </c>
      <c r="AE12" s="261"/>
      <c r="AF12" s="261"/>
      <c r="AG12" s="261"/>
      <c r="AH12" s="261"/>
      <c r="AI12" s="372"/>
      <c r="AJ12" s="261"/>
    </row>
    <row r="13" spans="1:36" ht="268.5" thickBot="1" x14ac:dyDescent="0.25">
      <c r="A13" s="253"/>
      <c r="B13" s="21" t="s">
        <v>12</v>
      </c>
      <c r="C13" s="21" t="s">
        <v>186</v>
      </c>
      <c r="D13" s="21" t="s">
        <v>187</v>
      </c>
      <c r="E13" s="256"/>
      <c r="F13" s="21" t="s">
        <v>195</v>
      </c>
      <c r="G13" s="21" t="s">
        <v>196</v>
      </c>
      <c r="H13" s="21" t="s">
        <v>197</v>
      </c>
      <c r="I13" s="21" t="s">
        <v>198</v>
      </c>
      <c r="J13" s="256"/>
      <c r="K13" s="253"/>
      <c r="L13" s="324"/>
      <c r="M13" s="326"/>
      <c r="N13" s="328"/>
      <c r="O13" s="146" t="s">
        <v>685</v>
      </c>
      <c r="P13" s="268"/>
      <c r="Q13" s="268"/>
      <c r="R13" s="259"/>
      <c r="S13" s="259"/>
      <c r="T13" s="324"/>
      <c r="U13" s="326"/>
      <c r="V13" s="331"/>
      <c r="W13" s="334"/>
      <c r="X13" s="153" t="s">
        <v>538</v>
      </c>
      <c r="Y13" s="153" t="s">
        <v>640</v>
      </c>
      <c r="Z13" s="154" t="s">
        <v>866</v>
      </c>
      <c r="AA13" s="195" t="s">
        <v>122</v>
      </c>
      <c r="AB13" s="53" t="s">
        <v>394</v>
      </c>
      <c r="AC13" s="53" t="s">
        <v>122</v>
      </c>
      <c r="AD13" s="53" t="s">
        <v>859</v>
      </c>
      <c r="AE13" s="300"/>
      <c r="AF13" s="300"/>
      <c r="AG13" s="300"/>
      <c r="AH13" s="300"/>
      <c r="AI13" s="371"/>
      <c r="AJ13" s="300"/>
    </row>
    <row r="14" spans="1:36" ht="409.6" thickBot="1" x14ac:dyDescent="0.25">
      <c r="A14" s="253" t="s">
        <v>21</v>
      </c>
      <c r="B14" s="21" t="s">
        <v>12</v>
      </c>
      <c r="C14" s="21" t="s">
        <v>199</v>
      </c>
      <c r="D14" s="21" t="s">
        <v>200</v>
      </c>
      <c r="E14" s="256" t="s">
        <v>135</v>
      </c>
      <c r="F14" s="21" t="s">
        <v>201</v>
      </c>
      <c r="G14" s="21" t="s">
        <v>202</v>
      </c>
      <c r="H14" s="21" t="s">
        <v>203</v>
      </c>
      <c r="I14" s="21" t="s">
        <v>185</v>
      </c>
      <c r="J14" s="256" t="s">
        <v>136</v>
      </c>
      <c r="K14" s="253" t="s">
        <v>177</v>
      </c>
      <c r="L14" s="335" t="s">
        <v>681</v>
      </c>
      <c r="M14" s="336" t="s">
        <v>500</v>
      </c>
      <c r="N14" s="337" t="s">
        <v>126</v>
      </c>
      <c r="O14" s="146" t="s">
        <v>686</v>
      </c>
      <c r="P14" s="268" t="s">
        <v>395</v>
      </c>
      <c r="Q14" s="268" t="s">
        <v>204</v>
      </c>
      <c r="R14" s="259">
        <v>45658</v>
      </c>
      <c r="S14" s="259">
        <v>46022</v>
      </c>
      <c r="T14" s="323" t="s">
        <v>674</v>
      </c>
      <c r="U14" s="325" t="s">
        <v>687</v>
      </c>
      <c r="V14" s="329" t="s">
        <v>677</v>
      </c>
      <c r="W14" s="332" t="s">
        <v>688</v>
      </c>
      <c r="X14" s="153" t="s">
        <v>547</v>
      </c>
      <c r="Y14" s="153" t="s">
        <v>641</v>
      </c>
      <c r="Z14" s="154" t="s">
        <v>867</v>
      </c>
      <c r="AA14" s="195" t="s">
        <v>122</v>
      </c>
      <c r="AB14" s="53" t="s">
        <v>394</v>
      </c>
      <c r="AC14" s="53" t="s">
        <v>122</v>
      </c>
      <c r="AD14" s="53" t="s">
        <v>859</v>
      </c>
      <c r="AE14" s="260" t="s">
        <v>869</v>
      </c>
      <c r="AF14" s="373" t="s">
        <v>126</v>
      </c>
      <c r="AG14" s="373" t="s">
        <v>16</v>
      </c>
      <c r="AH14" s="373" t="s">
        <v>16</v>
      </c>
      <c r="AI14" s="376">
        <v>46073</v>
      </c>
      <c r="AJ14" s="373" t="s">
        <v>180</v>
      </c>
    </row>
    <row r="15" spans="1:36" ht="276.60000000000002" customHeight="1" thickBot="1" x14ac:dyDescent="0.25">
      <c r="A15" s="253"/>
      <c r="B15" s="21" t="s">
        <v>12</v>
      </c>
      <c r="C15" s="21" t="s">
        <v>199</v>
      </c>
      <c r="D15" s="21" t="s">
        <v>200</v>
      </c>
      <c r="E15" s="256"/>
      <c r="F15" s="21" t="s">
        <v>205</v>
      </c>
      <c r="G15" s="21" t="s">
        <v>206</v>
      </c>
      <c r="H15" s="21" t="s">
        <v>207</v>
      </c>
      <c r="I15" s="21" t="s">
        <v>176</v>
      </c>
      <c r="J15" s="256"/>
      <c r="K15" s="253"/>
      <c r="L15" s="324"/>
      <c r="M15" s="326"/>
      <c r="N15" s="328"/>
      <c r="O15" s="146" t="s">
        <v>689</v>
      </c>
      <c r="P15" s="268"/>
      <c r="Q15" s="268"/>
      <c r="R15" s="259"/>
      <c r="S15" s="259"/>
      <c r="T15" s="324"/>
      <c r="U15" s="326"/>
      <c r="V15" s="331"/>
      <c r="W15" s="334"/>
      <c r="X15" s="153" t="s">
        <v>548</v>
      </c>
      <c r="Y15" s="153" t="s">
        <v>642</v>
      </c>
      <c r="Z15" s="154" t="s">
        <v>868</v>
      </c>
      <c r="AA15" s="195" t="s">
        <v>122</v>
      </c>
      <c r="AB15" s="53" t="s">
        <v>394</v>
      </c>
      <c r="AC15" s="53" t="s">
        <v>122</v>
      </c>
      <c r="AD15" s="53" t="s">
        <v>859</v>
      </c>
      <c r="AE15" s="300"/>
      <c r="AF15" s="373"/>
      <c r="AG15" s="373"/>
      <c r="AH15" s="373"/>
      <c r="AI15" s="376"/>
      <c r="AJ15" s="373"/>
    </row>
    <row r="16" spans="1:36" ht="370.5" thickBot="1" x14ac:dyDescent="0.25">
      <c r="A16" s="252" t="s">
        <v>24</v>
      </c>
      <c r="B16" s="21" t="s">
        <v>12</v>
      </c>
      <c r="C16" s="21" t="s">
        <v>208</v>
      </c>
      <c r="D16" s="21" t="s">
        <v>209</v>
      </c>
      <c r="E16" s="262" t="s">
        <v>135</v>
      </c>
      <c r="F16" s="21" t="s">
        <v>502</v>
      </c>
      <c r="G16" s="21" t="s">
        <v>503</v>
      </c>
      <c r="H16" s="21" t="s">
        <v>504</v>
      </c>
      <c r="I16" s="21" t="s">
        <v>198</v>
      </c>
      <c r="J16" s="262" t="s">
        <v>136</v>
      </c>
      <c r="K16" s="20" t="s">
        <v>177</v>
      </c>
      <c r="L16" s="155" t="s">
        <v>681</v>
      </c>
      <c r="M16" s="156" t="s">
        <v>500</v>
      </c>
      <c r="N16" s="157" t="s">
        <v>126</v>
      </c>
      <c r="O16" s="146" t="s">
        <v>690</v>
      </c>
      <c r="P16" s="264" t="s">
        <v>210</v>
      </c>
      <c r="Q16" s="264" t="s">
        <v>211</v>
      </c>
      <c r="R16" s="266">
        <v>45658</v>
      </c>
      <c r="S16" s="266">
        <v>46022</v>
      </c>
      <c r="T16" s="323" t="s">
        <v>674</v>
      </c>
      <c r="U16" s="325" t="s">
        <v>691</v>
      </c>
      <c r="V16" s="329" t="s">
        <v>677</v>
      </c>
      <c r="W16" s="332" t="s">
        <v>692</v>
      </c>
      <c r="X16" s="154" t="s">
        <v>643</v>
      </c>
      <c r="Y16" s="154" t="s">
        <v>644</v>
      </c>
      <c r="Z16" s="154" t="s">
        <v>870</v>
      </c>
      <c r="AA16" s="195" t="s">
        <v>122</v>
      </c>
      <c r="AB16" s="53" t="s">
        <v>394</v>
      </c>
      <c r="AC16" s="53" t="s">
        <v>122</v>
      </c>
      <c r="AD16" s="53" t="s">
        <v>859</v>
      </c>
      <c r="AE16" s="260" t="s">
        <v>872</v>
      </c>
      <c r="AF16" s="373" t="s">
        <v>126</v>
      </c>
      <c r="AG16" s="373" t="s">
        <v>16</v>
      </c>
      <c r="AH16" s="373" t="s">
        <v>16</v>
      </c>
      <c r="AI16" s="376">
        <v>46073</v>
      </c>
      <c r="AJ16" s="373" t="s">
        <v>180</v>
      </c>
    </row>
    <row r="17" spans="1:36" ht="192" thickBot="1" x14ac:dyDescent="0.25">
      <c r="A17" s="251"/>
      <c r="B17" s="21" t="s">
        <v>12</v>
      </c>
      <c r="C17" s="21" t="s">
        <v>208</v>
      </c>
      <c r="D17" s="21" t="s">
        <v>209</v>
      </c>
      <c r="E17" s="263"/>
      <c r="F17" s="21" t="s">
        <v>212</v>
      </c>
      <c r="G17" s="21" t="s">
        <v>213</v>
      </c>
      <c r="H17" s="21" t="s">
        <v>214</v>
      </c>
      <c r="I17" s="21" t="s">
        <v>185</v>
      </c>
      <c r="J17" s="263"/>
      <c r="K17" s="20" t="s">
        <v>177</v>
      </c>
      <c r="L17" s="143" t="s">
        <v>681</v>
      </c>
      <c r="M17" s="144" t="s">
        <v>500</v>
      </c>
      <c r="N17" s="145" t="s">
        <v>126</v>
      </c>
      <c r="O17" s="146" t="s">
        <v>693</v>
      </c>
      <c r="P17" s="265"/>
      <c r="Q17" s="265"/>
      <c r="R17" s="267"/>
      <c r="S17" s="267"/>
      <c r="T17" s="324"/>
      <c r="U17" s="340"/>
      <c r="V17" s="331"/>
      <c r="W17" s="334"/>
      <c r="X17" s="154" t="s">
        <v>549</v>
      </c>
      <c r="Y17" s="154" t="s">
        <v>645</v>
      </c>
      <c r="Z17" s="154" t="s">
        <v>871</v>
      </c>
      <c r="AA17" s="195" t="s">
        <v>122</v>
      </c>
      <c r="AB17" s="53" t="s">
        <v>394</v>
      </c>
      <c r="AC17" s="53" t="s">
        <v>122</v>
      </c>
      <c r="AD17" s="53" t="s">
        <v>859</v>
      </c>
      <c r="AE17" s="300"/>
      <c r="AF17" s="373"/>
      <c r="AG17" s="373"/>
      <c r="AH17" s="373"/>
      <c r="AI17" s="376"/>
      <c r="AJ17" s="373"/>
    </row>
    <row r="18" spans="1:36" ht="328.5" thickBot="1" x14ac:dyDescent="0.25">
      <c r="A18" s="20" t="s">
        <v>550</v>
      </c>
      <c r="B18" s="21" t="s">
        <v>12</v>
      </c>
      <c r="C18" s="21" t="s">
        <v>551</v>
      </c>
      <c r="D18" s="21" t="s">
        <v>552</v>
      </c>
      <c r="E18" s="22" t="s">
        <v>131</v>
      </c>
      <c r="F18" s="21" t="s">
        <v>553</v>
      </c>
      <c r="G18" s="21" t="s">
        <v>554</v>
      </c>
      <c r="H18" s="21" t="s">
        <v>555</v>
      </c>
      <c r="I18" s="21" t="s">
        <v>185</v>
      </c>
      <c r="J18" s="22" t="s">
        <v>132</v>
      </c>
      <c r="K18" s="20" t="s">
        <v>177</v>
      </c>
      <c r="L18" s="158" t="s">
        <v>681</v>
      </c>
      <c r="M18" s="159" t="s">
        <v>126</v>
      </c>
      <c r="N18" s="160" t="s">
        <v>500</v>
      </c>
      <c r="O18" s="161" t="s">
        <v>694</v>
      </c>
      <c r="P18" s="23" t="s">
        <v>556</v>
      </c>
      <c r="Q18" s="23" t="s">
        <v>231</v>
      </c>
      <c r="R18" s="24" t="s">
        <v>231</v>
      </c>
      <c r="S18" s="24" t="s">
        <v>231</v>
      </c>
      <c r="T18" s="158" t="s">
        <v>231</v>
      </c>
      <c r="U18" s="162" t="s">
        <v>235</v>
      </c>
      <c r="V18" s="163" t="s">
        <v>677</v>
      </c>
      <c r="W18" s="164" t="s">
        <v>695</v>
      </c>
      <c r="X18" s="154"/>
      <c r="Y18" s="153" t="s">
        <v>667</v>
      </c>
      <c r="Z18" s="154" t="s">
        <v>874</v>
      </c>
      <c r="AA18" s="195" t="s">
        <v>122</v>
      </c>
      <c r="AB18" s="232" t="s">
        <v>873</v>
      </c>
      <c r="AC18" s="53" t="s">
        <v>122</v>
      </c>
      <c r="AD18" s="53" t="s">
        <v>859</v>
      </c>
      <c r="AE18" s="218" t="s">
        <v>961</v>
      </c>
      <c r="AF18" s="53" t="s">
        <v>126</v>
      </c>
      <c r="AG18" s="53" t="s">
        <v>16</v>
      </c>
      <c r="AH18" s="53" t="s">
        <v>16</v>
      </c>
      <c r="AI18" s="196">
        <v>46073</v>
      </c>
      <c r="AJ18" s="53" t="s">
        <v>180</v>
      </c>
    </row>
    <row r="19" spans="1:36" ht="143.25" customHeight="1" thickBot="1" x14ac:dyDescent="0.25">
      <c r="A19" s="253" t="s">
        <v>26</v>
      </c>
      <c r="B19" s="21" t="s">
        <v>27</v>
      </c>
      <c r="C19" s="21" t="s">
        <v>696</v>
      </c>
      <c r="D19" s="21" t="s">
        <v>216</v>
      </c>
      <c r="E19" s="256" t="s">
        <v>131</v>
      </c>
      <c r="F19" s="21" t="s">
        <v>697</v>
      </c>
      <c r="G19" s="21" t="s">
        <v>218</v>
      </c>
      <c r="H19" s="21" t="s">
        <v>698</v>
      </c>
      <c r="I19" s="21" t="s">
        <v>185</v>
      </c>
      <c r="J19" s="256" t="s">
        <v>136</v>
      </c>
      <c r="K19" s="253" t="s">
        <v>177</v>
      </c>
      <c r="L19" s="323" t="s">
        <v>699</v>
      </c>
      <c r="M19" s="325" t="s">
        <v>126</v>
      </c>
      <c r="N19" s="327" t="s">
        <v>505</v>
      </c>
      <c r="O19" s="161" t="s">
        <v>700</v>
      </c>
      <c r="P19" s="268" t="s">
        <v>220</v>
      </c>
      <c r="Q19" s="268" t="s">
        <v>221</v>
      </c>
      <c r="R19" s="259">
        <v>45658</v>
      </c>
      <c r="S19" s="259">
        <v>46022</v>
      </c>
      <c r="T19" s="323" t="s">
        <v>699</v>
      </c>
      <c r="U19" s="343" t="s">
        <v>701</v>
      </c>
      <c r="V19" s="329" t="s">
        <v>677</v>
      </c>
      <c r="W19" s="332" t="s">
        <v>702</v>
      </c>
      <c r="X19" s="154"/>
      <c r="Y19" s="154"/>
      <c r="Z19" s="154" t="s">
        <v>875</v>
      </c>
      <c r="AA19" s="195" t="s">
        <v>122</v>
      </c>
      <c r="AB19" s="53" t="s">
        <v>394</v>
      </c>
      <c r="AC19" s="53" t="s">
        <v>122</v>
      </c>
      <c r="AD19" s="260" t="s">
        <v>859</v>
      </c>
      <c r="AE19" s="260" t="s">
        <v>878</v>
      </c>
      <c r="AF19" s="260"/>
      <c r="AG19" s="260"/>
      <c r="AH19" s="260"/>
      <c r="AI19" s="273"/>
      <c r="AJ19" s="260"/>
    </row>
    <row r="20" spans="1:36" ht="143.25" customHeight="1" thickBot="1" x14ac:dyDescent="0.25">
      <c r="A20" s="253"/>
      <c r="B20" s="21" t="s">
        <v>27</v>
      </c>
      <c r="C20" s="21" t="s">
        <v>696</v>
      </c>
      <c r="D20" s="21" t="s">
        <v>216</v>
      </c>
      <c r="E20" s="256"/>
      <c r="F20" s="21" t="s">
        <v>217</v>
      </c>
      <c r="G20" s="21" t="s">
        <v>218</v>
      </c>
      <c r="H20" s="21" t="s">
        <v>219</v>
      </c>
      <c r="I20" s="21" t="s">
        <v>198</v>
      </c>
      <c r="J20" s="256"/>
      <c r="K20" s="253"/>
      <c r="L20" s="335"/>
      <c r="M20" s="336"/>
      <c r="N20" s="337"/>
      <c r="O20" s="161" t="s">
        <v>703</v>
      </c>
      <c r="P20" s="268"/>
      <c r="Q20" s="268"/>
      <c r="R20" s="259"/>
      <c r="S20" s="259"/>
      <c r="T20" s="335"/>
      <c r="U20" s="344"/>
      <c r="V20" s="330"/>
      <c r="W20" s="333"/>
      <c r="X20" s="154" t="s">
        <v>557</v>
      </c>
      <c r="Y20" s="154" t="s">
        <v>647</v>
      </c>
      <c r="Z20" s="154" t="s">
        <v>876</v>
      </c>
      <c r="AA20" s="195" t="s">
        <v>122</v>
      </c>
      <c r="AB20" s="53" t="s">
        <v>394</v>
      </c>
      <c r="AC20" s="53" t="s">
        <v>122</v>
      </c>
      <c r="AD20" s="261"/>
      <c r="AE20" s="261"/>
      <c r="AF20" s="261"/>
      <c r="AG20" s="261"/>
      <c r="AH20" s="261"/>
      <c r="AI20" s="372"/>
      <c r="AJ20" s="261"/>
    </row>
    <row r="21" spans="1:36" ht="143.25" customHeight="1" thickBot="1" x14ac:dyDescent="0.25">
      <c r="A21" s="253"/>
      <c r="B21" s="21" t="s">
        <v>27</v>
      </c>
      <c r="C21" s="21" t="s">
        <v>696</v>
      </c>
      <c r="D21" s="21" t="s">
        <v>216</v>
      </c>
      <c r="E21" s="256"/>
      <c r="F21" s="21" t="s">
        <v>222</v>
      </c>
      <c r="G21" s="21" t="s">
        <v>218</v>
      </c>
      <c r="H21" s="21" t="s">
        <v>223</v>
      </c>
      <c r="I21" s="21" t="s">
        <v>176</v>
      </c>
      <c r="J21" s="256"/>
      <c r="K21" s="253"/>
      <c r="L21" s="324"/>
      <c r="M21" s="326"/>
      <c r="N21" s="328"/>
      <c r="O21" s="165" t="s">
        <v>704</v>
      </c>
      <c r="P21" s="268"/>
      <c r="Q21" s="268"/>
      <c r="R21" s="259"/>
      <c r="S21" s="259"/>
      <c r="T21" s="324"/>
      <c r="U21" s="344"/>
      <c r="V21" s="331"/>
      <c r="W21" s="334"/>
      <c r="X21" s="153" t="s">
        <v>558</v>
      </c>
      <c r="Y21" s="153" t="s">
        <v>648</v>
      </c>
      <c r="Z21" s="154" t="s">
        <v>877</v>
      </c>
      <c r="AA21" s="195" t="s">
        <v>122</v>
      </c>
      <c r="AB21" s="53" t="s">
        <v>394</v>
      </c>
      <c r="AC21" s="53" t="s">
        <v>122</v>
      </c>
      <c r="AD21" s="300"/>
      <c r="AE21" s="300"/>
      <c r="AF21" s="300"/>
      <c r="AG21" s="300"/>
      <c r="AH21" s="300"/>
      <c r="AI21" s="371"/>
      <c r="AJ21" s="300"/>
    </row>
    <row r="22" spans="1:36" ht="373.15" customHeight="1" thickBot="1" x14ac:dyDescent="0.25">
      <c r="A22" s="252" t="s">
        <v>29</v>
      </c>
      <c r="B22" s="21" t="s">
        <v>30</v>
      </c>
      <c r="C22" s="21" t="s">
        <v>224</v>
      </c>
      <c r="D22" s="21" t="s">
        <v>225</v>
      </c>
      <c r="E22" s="262" t="s">
        <v>131</v>
      </c>
      <c r="F22" s="21" t="s">
        <v>506</v>
      </c>
      <c r="G22" s="21" t="s">
        <v>397</v>
      </c>
      <c r="H22" s="21" t="s">
        <v>507</v>
      </c>
      <c r="I22" s="21" t="s">
        <v>176</v>
      </c>
      <c r="J22" s="262" t="s">
        <v>132</v>
      </c>
      <c r="K22" s="252" t="s">
        <v>177</v>
      </c>
      <c r="L22" s="158" t="s">
        <v>705</v>
      </c>
      <c r="M22" s="325" t="s">
        <v>126</v>
      </c>
      <c r="N22" s="341" t="s">
        <v>231</v>
      </c>
      <c r="O22" s="167" t="s">
        <v>706</v>
      </c>
      <c r="P22" s="264" t="s">
        <v>398</v>
      </c>
      <c r="Q22" s="264" t="s">
        <v>228</v>
      </c>
      <c r="R22" s="266">
        <v>45658</v>
      </c>
      <c r="S22" s="266">
        <v>46022</v>
      </c>
      <c r="T22" s="323" t="s">
        <v>705</v>
      </c>
      <c r="U22" s="345" t="s">
        <v>707</v>
      </c>
      <c r="V22" s="329" t="s">
        <v>677</v>
      </c>
      <c r="W22" s="332" t="s">
        <v>688</v>
      </c>
      <c r="X22" s="153" t="s">
        <v>559</v>
      </c>
      <c r="Y22" s="153" t="s">
        <v>649</v>
      </c>
      <c r="Z22" s="154" t="s">
        <v>879</v>
      </c>
      <c r="AA22" s="195" t="s">
        <v>122</v>
      </c>
      <c r="AB22" s="53" t="s">
        <v>394</v>
      </c>
      <c r="AC22" s="53" t="s">
        <v>122</v>
      </c>
      <c r="AD22" s="260" t="s">
        <v>859</v>
      </c>
      <c r="AE22" s="321" t="s">
        <v>881</v>
      </c>
      <c r="AF22" s="260" t="s">
        <v>126</v>
      </c>
      <c r="AG22" s="260" t="s">
        <v>16</v>
      </c>
      <c r="AH22" s="260" t="s">
        <v>16</v>
      </c>
      <c r="AI22" s="273">
        <v>46073</v>
      </c>
      <c r="AJ22" s="260" t="s">
        <v>180</v>
      </c>
    </row>
    <row r="23" spans="1:36" ht="180.6" customHeight="1" thickBot="1" x14ac:dyDescent="0.25">
      <c r="A23" s="251"/>
      <c r="B23" s="21" t="s">
        <v>30</v>
      </c>
      <c r="C23" s="21" t="s">
        <v>224</v>
      </c>
      <c r="D23" s="21" t="s">
        <v>225</v>
      </c>
      <c r="E23" s="263"/>
      <c r="F23" s="21" t="s">
        <v>399</v>
      </c>
      <c r="G23" s="21" t="s">
        <v>397</v>
      </c>
      <c r="H23" s="21" t="s">
        <v>400</v>
      </c>
      <c r="I23" s="21" t="s">
        <v>176</v>
      </c>
      <c r="J23" s="263"/>
      <c r="K23" s="251"/>
      <c r="L23" s="158" t="s">
        <v>705</v>
      </c>
      <c r="M23" s="326"/>
      <c r="N23" s="342"/>
      <c r="O23" s="167" t="s">
        <v>708</v>
      </c>
      <c r="P23" s="265"/>
      <c r="Q23" s="265"/>
      <c r="R23" s="267"/>
      <c r="S23" s="267"/>
      <c r="T23" s="324"/>
      <c r="U23" s="346"/>
      <c r="V23" s="331"/>
      <c r="W23" s="334"/>
      <c r="X23" s="153" t="s">
        <v>560</v>
      </c>
      <c r="Y23" s="153" t="s">
        <v>650</v>
      </c>
      <c r="Z23" s="154" t="s">
        <v>880</v>
      </c>
      <c r="AA23" s="195" t="s">
        <v>122</v>
      </c>
      <c r="AB23" s="53" t="s">
        <v>394</v>
      </c>
      <c r="AC23" s="53" t="s">
        <v>122</v>
      </c>
      <c r="AD23" s="300"/>
      <c r="AE23" s="322"/>
      <c r="AF23" s="300"/>
      <c r="AG23" s="300"/>
      <c r="AH23" s="300"/>
      <c r="AI23" s="371"/>
      <c r="AJ23" s="300"/>
    </row>
    <row r="24" spans="1:36" ht="409.6" thickBot="1" x14ac:dyDescent="0.25">
      <c r="A24" s="20" t="s">
        <v>32</v>
      </c>
      <c r="B24" s="21" t="s">
        <v>30</v>
      </c>
      <c r="C24" s="21" t="s">
        <v>229</v>
      </c>
      <c r="D24" s="21" t="s">
        <v>508</v>
      </c>
      <c r="E24" s="22" t="s">
        <v>131</v>
      </c>
      <c r="F24" s="21" t="s">
        <v>509</v>
      </c>
      <c r="G24" s="21" t="s">
        <v>510</v>
      </c>
      <c r="H24" s="21" t="s">
        <v>511</v>
      </c>
      <c r="I24" s="21" t="s">
        <v>185</v>
      </c>
      <c r="J24" s="22" t="s">
        <v>132</v>
      </c>
      <c r="K24" s="20" t="s">
        <v>177</v>
      </c>
      <c r="L24" s="158" t="s">
        <v>705</v>
      </c>
      <c r="M24" s="159" t="s">
        <v>126</v>
      </c>
      <c r="N24" s="160" t="s">
        <v>231</v>
      </c>
      <c r="O24" s="161" t="s">
        <v>709</v>
      </c>
      <c r="P24" s="23" t="s">
        <v>561</v>
      </c>
      <c r="Q24" s="23" t="s">
        <v>228</v>
      </c>
      <c r="R24" s="24">
        <v>45658</v>
      </c>
      <c r="S24" s="24">
        <v>46022</v>
      </c>
      <c r="T24" s="158" t="s">
        <v>710</v>
      </c>
      <c r="U24" s="162" t="s">
        <v>711</v>
      </c>
      <c r="V24" s="163" t="s">
        <v>677</v>
      </c>
      <c r="W24" s="164" t="s">
        <v>712</v>
      </c>
      <c r="X24" s="153" t="s">
        <v>562</v>
      </c>
      <c r="Y24" s="153" t="s">
        <v>650</v>
      </c>
      <c r="Z24" s="154" t="s">
        <v>880</v>
      </c>
      <c r="AA24" s="195" t="s">
        <v>122</v>
      </c>
      <c r="AB24" s="53" t="s">
        <v>394</v>
      </c>
      <c r="AC24" s="53" t="s">
        <v>122</v>
      </c>
      <c r="AD24" s="53" t="s">
        <v>859</v>
      </c>
      <c r="AE24" s="53" t="s">
        <v>881</v>
      </c>
      <c r="AF24" s="53" t="s">
        <v>126</v>
      </c>
      <c r="AG24" s="53" t="s">
        <v>16</v>
      </c>
      <c r="AH24" s="53" t="s">
        <v>16</v>
      </c>
      <c r="AI24" s="196">
        <v>46073</v>
      </c>
      <c r="AJ24" s="53" t="s">
        <v>180</v>
      </c>
    </row>
    <row r="25" spans="1:36" ht="409.6" thickBot="1" x14ac:dyDescent="0.25">
      <c r="A25" s="20" t="s">
        <v>34</v>
      </c>
      <c r="B25" s="21" t="s">
        <v>35</v>
      </c>
      <c r="C25" s="21" t="s">
        <v>232</v>
      </c>
      <c r="D25" s="21" t="s">
        <v>36</v>
      </c>
      <c r="E25" s="22" t="s">
        <v>131</v>
      </c>
      <c r="F25" s="21" t="s">
        <v>401</v>
      </c>
      <c r="G25" s="21" t="s">
        <v>233</v>
      </c>
      <c r="H25" s="21" t="s">
        <v>234</v>
      </c>
      <c r="I25" s="21" t="s">
        <v>185</v>
      </c>
      <c r="J25" s="22" t="s">
        <v>136</v>
      </c>
      <c r="K25" s="20" t="s">
        <v>177</v>
      </c>
      <c r="L25" s="26" t="s">
        <v>713</v>
      </c>
      <c r="M25" s="27" t="s">
        <v>126</v>
      </c>
      <c r="N25" s="28" t="s">
        <v>231</v>
      </c>
      <c r="O25" s="74" t="s">
        <v>882</v>
      </c>
      <c r="P25" s="23" t="s">
        <v>236</v>
      </c>
      <c r="Q25" s="23" t="s">
        <v>237</v>
      </c>
      <c r="R25" s="24">
        <v>45658</v>
      </c>
      <c r="S25" s="24">
        <v>46022</v>
      </c>
      <c r="T25" s="168" t="s">
        <v>713</v>
      </c>
      <c r="U25" s="74" t="s">
        <v>714</v>
      </c>
      <c r="V25" s="163" t="s">
        <v>677</v>
      </c>
      <c r="W25" s="164" t="s">
        <v>715</v>
      </c>
      <c r="X25" s="169" t="s">
        <v>563</v>
      </c>
      <c r="Y25" s="169" t="s">
        <v>651</v>
      </c>
      <c r="Z25" s="154" t="s">
        <v>883</v>
      </c>
      <c r="AA25" s="195" t="s">
        <v>122</v>
      </c>
      <c r="AB25" s="195" t="s">
        <v>396</v>
      </c>
      <c r="AC25" s="53" t="s">
        <v>122</v>
      </c>
      <c r="AD25" s="53" t="s">
        <v>859</v>
      </c>
      <c r="AE25" s="141" t="s">
        <v>884</v>
      </c>
      <c r="AF25" s="53" t="s">
        <v>126</v>
      </c>
      <c r="AG25" s="53" t="s">
        <v>16</v>
      </c>
      <c r="AH25" s="53" t="s">
        <v>16</v>
      </c>
      <c r="AI25" s="196">
        <v>46073</v>
      </c>
      <c r="AJ25" s="53" t="s">
        <v>180</v>
      </c>
    </row>
    <row r="26" spans="1:36" ht="186" thickBot="1" x14ac:dyDescent="0.25">
      <c r="A26" s="253" t="s">
        <v>37</v>
      </c>
      <c r="B26" s="21" t="s">
        <v>38</v>
      </c>
      <c r="C26" s="21" t="s">
        <v>238</v>
      </c>
      <c r="D26" s="21" t="s">
        <v>39</v>
      </c>
      <c r="E26" s="256" t="s">
        <v>131</v>
      </c>
      <c r="F26" s="21" t="s">
        <v>716</v>
      </c>
      <c r="G26" s="21" t="s">
        <v>717</v>
      </c>
      <c r="H26" s="21" t="s">
        <v>718</v>
      </c>
      <c r="I26" s="21" t="s">
        <v>198</v>
      </c>
      <c r="J26" s="256" t="s">
        <v>136</v>
      </c>
      <c r="K26" s="253" t="s">
        <v>177</v>
      </c>
      <c r="L26" s="323" t="s">
        <v>564</v>
      </c>
      <c r="M26" s="325" t="s">
        <v>500</v>
      </c>
      <c r="N26" s="327" t="s">
        <v>231</v>
      </c>
      <c r="O26" s="146" t="s">
        <v>719</v>
      </c>
      <c r="P26" s="264" t="s">
        <v>720</v>
      </c>
      <c r="Q26" s="264" t="s">
        <v>242</v>
      </c>
      <c r="R26" s="266">
        <v>45658</v>
      </c>
      <c r="S26" s="266">
        <v>46022</v>
      </c>
      <c r="T26" s="170" t="s">
        <v>565</v>
      </c>
      <c r="U26" s="143" t="s">
        <v>721</v>
      </c>
      <c r="V26" s="329" t="s">
        <v>677</v>
      </c>
      <c r="W26" s="332" t="s">
        <v>688</v>
      </c>
      <c r="X26" s="153" t="s">
        <v>566</v>
      </c>
      <c r="Y26" s="153" t="s">
        <v>652</v>
      </c>
      <c r="Z26" s="154" t="s">
        <v>967</v>
      </c>
      <c r="AA26" s="195" t="s">
        <v>122</v>
      </c>
      <c r="AB26" s="195" t="s">
        <v>394</v>
      </c>
      <c r="AC26" s="53" t="s">
        <v>122</v>
      </c>
      <c r="AD26" s="260" t="s">
        <v>859</v>
      </c>
      <c r="AE26" s="260" t="s">
        <v>887</v>
      </c>
      <c r="AF26" s="260" t="s">
        <v>126</v>
      </c>
      <c r="AG26" s="260" t="s">
        <v>16</v>
      </c>
      <c r="AH26" s="260" t="s">
        <v>16</v>
      </c>
      <c r="AI26" s="273">
        <v>46073</v>
      </c>
      <c r="AJ26" s="260" t="s">
        <v>180</v>
      </c>
    </row>
    <row r="27" spans="1:36" ht="186" thickBot="1" x14ac:dyDescent="0.25">
      <c r="A27" s="253"/>
      <c r="B27" s="21" t="s">
        <v>38</v>
      </c>
      <c r="C27" s="21" t="s">
        <v>238</v>
      </c>
      <c r="D27" s="21" t="s">
        <v>39</v>
      </c>
      <c r="E27" s="256"/>
      <c r="F27" s="21" t="s">
        <v>722</v>
      </c>
      <c r="G27" s="21" t="s">
        <v>723</v>
      </c>
      <c r="H27" s="21" t="s">
        <v>724</v>
      </c>
      <c r="I27" s="21" t="s">
        <v>176</v>
      </c>
      <c r="J27" s="256"/>
      <c r="K27" s="253"/>
      <c r="L27" s="335"/>
      <c r="M27" s="336"/>
      <c r="N27" s="337"/>
      <c r="O27" s="171" t="s">
        <v>725</v>
      </c>
      <c r="P27" s="298"/>
      <c r="Q27" s="298"/>
      <c r="R27" s="299"/>
      <c r="S27" s="299"/>
      <c r="T27" s="172" t="s">
        <v>726</v>
      </c>
      <c r="U27" s="143" t="s">
        <v>727</v>
      </c>
      <c r="V27" s="330"/>
      <c r="W27" s="333"/>
      <c r="X27" s="153" t="s">
        <v>539</v>
      </c>
      <c r="Y27" s="153" t="s">
        <v>653</v>
      </c>
      <c r="Z27" s="154" t="s">
        <v>885</v>
      </c>
      <c r="AA27" s="195" t="s">
        <v>122</v>
      </c>
      <c r="AB27" s="195" t="s">
        <v>394</v>
      </c>
      <c r="AC27" s="53" t="s">
        <v>122</v>
      </c>
      <c r="AD27" s="261"/>
      <c r="AE27" s="261"/>
      <c r="AF27" s="261"/>
      <c r="AG27" s="261"/>
      <c r="AH27" s="261"/>
      <c r="AI27" s="372"/>
      <c r="AJ27" s="261"/>
    </row>
    <row r="28" spans="1:36" ht="200.25" thickBot="1" x14ac:dyDescent="0.25">
      <c r="A28" s="253"/>
      <c r="B28" s="21" t="s">
        <v>38</v>
      </c>
      <c r="C28" s="21" t="s">
        <v>238</v>
      </c>
      <c r="D28" s="21" t="s">
        <v>39</v>
      </c>
      <c r="E28" s="256"/>
      <c r="F28" s="21" t="s">
        <v>728</v>
      </c>
      <c r="G28" s="21" t="s">
        <v>729</v>
      </c>
      <c r="H28" s="21" t="s">
        <v>730</v>
      </c>
      <c r="I28" s="21" t="s">
        <v>176</v>
      </c>
      <c r="J28" s="256"/>
      <c r="K28" s="253"/>
      <c r="L28" s="324"/>
      <c r="M28" s="326"/>
      <c r="N28" s="328"/>
      <c r="O28" s="171" t="s">
        <v>731</v>
      </c>
      <c r="P28" s="265"/>
      <c r="Q28" s="265"/>
      <c r="R28" s="267"/>
      <c r="S28" s="267"/>
      <c r="T28" s="172" t="s">
        <v>726</v>
      </c>
      <c r="U28" s="143" t="s">
        <v>721</v>
      </c>
      <c r="V28" s="331"/>
      <c r="W28" s="334"/>
      <c r="X28" s="173" t="s">
        <v>567</v>
      </c>
      <c r="Y28" s="190" t="s">
        <v>668</v>
      </c>
      <c r="Z28" s="219" t="s">
        <v>886</v>
      </c>
      <c r="AA28" s="195" t="s">
        <v>122</v>
      </c>
      <c r="AB28" s="195" t="s">
        <v>394</v>
      </c>
      <c r="AC28" s="53" t="s">
        <v>122</v>
      </c>
      <c r="AD28" s="300"/>
      <c r="AE28" s="300"/>
      <c r="AF28" s="300"/>
      <c r="AG28" s="300"/>
      <c r="AH28" s="300"/>
      <c r="AI28" s="371"/>
      <c r="AJ28" s="300"/>
    </row>
    <row r="29" spans="1:36" ht="200.25" thickBot="1" x14ac:dyDescent="0.25">
      <c r="A29" s="253" t="s">
        <v>40</v>
      </c>
      <c r="B29" s="21" t="s">
        <v>38</v>
      </c>
      <c r="C29" s="21" t="s">
        <v>244</v>
      </c>
      <c r="D29" s="21" t="s">
        <v>513</v>
      </c>
      <c r="E29" s="256" t="s">
        <v>131</v>
      </c>
      <c r="F29" s="21" t="s">
        <v>732</v>
      </c>
      <c r="G29" s="21" t="s">
        <v>729</v>
      </c>
      <c r="H29" s="21" t="s">
        <v>733</v>
      </c>
      <c r="I29" s="21" t="s">
        <v>176</v>
      </c>
      <c r="J29" s="256" t="s">
        <v>132</v>
      </c>
      <c r="K29" s="253" t="s">
        <v>177</v>
      </c>
      <c r="L29" s="323" t="s">
        <v>564</v>
      </c>
      <c r="M29" s="325" t="s">
        <v>126</v>
      </c>
      <c r="N29" s="325" t="s">
        <v>231</v>
      </c>
      <c r="O29" s="146" t="s">
        <v>734</v>
      </c>
      <c r="P29" s="268" t="s">
        <v>720</v>
      </c>
      <c r="Q29" s="268" t="s">
        <v>242</v>
      </c>
      <c r="R29" s="259">
        <v>45658</v>
      </c>
      <c r="S29" s="259">
        <v>46022</v>
      </c>
      <c r="T29" s="347" t="s">
        <v>726</v>
      </c>
      <c r="U29" s="325" t="s">
        <v>735</v>
      </c>
      <c r="V29" s="329" t="s">
        <v>677</v>
      </c>
      <c r="W29" s="332" t="s">
        <v>736</v>
      </c>
      <c r="X29" s="174" t="s">
        <v>568</v>
      </c>
      <c r="Y29" s="173" t="s">
        <v>654</v>
      </c>
      <c r="Z29" s="219" t="s">
        <v>888</v>
      </c>
      <c r="AA29" s="53" t="s">
        <v>122</v>
      </c>
      <c r="AB29" s="195" t="s">
        <v>394</v>
      </c>
      <c r="AC29" s="53" t="s">
        <v>122</v>
      </c>
      <c r="AD29" s="260" t="s">
        <v>859</v>
      </c>
      <c r="AE29" s="260" t="s">
        <v>890</v>
      </c>
      <c r="AF29" s="260" t="s">
        <v>126</v>
      </c>
      <c r="AG29" s="260" t="s">
        <v>16</v>
      </c>
      <c r="AH29" s="260" t="s">
        <v>16</v>
      </c>
      <c r="AI29" s="273">
        <v>46073</v>
      </c>
      <c r="AJ29" s="260" t="s">
        <v>180</v>
      </c>
    </row>
    <row r="30" spans="1:36" ht="345" thickBot="1" x14ac:dyDescent="0.25">
      <c r="A30" s="253"/>
      <c r="B30" s="21" t="s">
        <v>38</v>
      </c>
      <c r="C30" s="21" t="s">
        <v>244</v>
      </c>
      <c r="D30" s="21" t="s">
        <v>513</v>
      </c>
      <c r="E30" s="256"/>
      <c r="F30" s="21" t="s">
        <v>737</v>
      </c>
      <c r="G30" s="21" t="s">
        <v>729</v>
      </c>
      <c r="H30" s="21" t="s">
        <v>738</v>
      </c>
      <c r="I30" s="21" t="s">
        <v>176</v>
      </c>
      <c r="J30" s="256"/>
      <c r="K30" s="253"/>
      <c r="L30" s="335"/>
      <c r="M30" s="336"/>
      <c r="N30" s="336"/>
      <c r="O30" s="146" t="s">
        <v>739</v>
      </c>
      <c r="P30" s="268"/>
      <c r="Q30" s="268"/>
      <c r="R30" s="259"/>
      <c r="S30" s="259"/>
      <c r="T30" s="359"/>
      <c r="U30" s="326"/>
      <c r="V30" s="330"/>
      <c r="W30" s="333"/>
      <c r="X30" s="173" t="s">
        <v>569</v>
      </c>
      <c r="Y30" s="173" t="s">
        <v>655</v>
      </c>
      <c r="Z30" s="219" t="s">
        <v>889</v>
      </c>
      <c r="AA30" s="53" t="s">
        <v>122</v>
      </c>
      <c r="AB30" s="195" t="s">
        <v>394</v>
      </c>
      <c r="AC30" s="53" t="s">
        <v>122</v>
      </c>
      <c r="AD30" s="300"/>
      <c r="AE30" s="261"/>
      <c r="AF30" s="261"/>
      <c r="AG30" s="261"/>
      <c r="AH30" s="261"/>
      <c r="AI30" s="372"/>
      <c r="AJ30" s="261"/>
    </row>
    <row r="31" spans="1:36" ht="243" thickBot="1" x14ac:dyDescent="0.25">
      <c r="A31" s="252" t="s">
        <v>42</v>
      </c>
      <c r="B31" s="21" t="s">
        <v>38</v>
      </c>
      <c r="C31" s="21" t="s">
        <v>250</v>
      </c>
      <c r="D31" s="21" t="s">
        <v>43</v>
      </c>
      <c r="E31" s="262" t="s">
        <v>131</v>
      </c>
      <c r="F31" s="21" t="s">
        <v>740</v>
      </c>
      <c r="G31" s="21" t="s">
        <v>741</v>
      </c>
      <c r="H31" s="21" t="s">
        <v>571</v>
      </c>
      <c r="I31" s="21" t="s">
        <v>198</v>
      </c>
      <c r="J31" s="262" t="s">
        <v>136</v>
      </c>
      <c r="K31" s="20" t="s">
        <v>177</v>
      </c>
      <c r="L31" s="158" t="s">
        <v>572</v>
      </c>
      <c r="M31" s="159" t="s">
        <v>126</v>
      </c>
      <c r="N31" s="160" t="s">
        <v>231</v>
      </c>
      <c r="O31" s="161" t="s">
        <v>742</v>
      </c>
      <c r="P31" s="264" t="s">
        <v>720</v>
      </c>
      <c r="Q31" s="264" t="s">
        <v>242</v>
      </c>
      <c r="R31" s="24">
        <v>45658</v>
      </c>
      <c r="S31" s="24">
        <v>46022</v>
      </c>
      <c r="T31" s="168" t="s">
        <v>726</v>
      </c>
      <c r="U31" s="146" t="s">
        <v>721</v>
      </c>
      <c r="V31" s="329" t="s">
        <v>677</v>
      </c>
      <c r="W31" s="332" t="s">
        <v>743</v>
      </c>
      <c r="X31" s="153" t="s">
        <v>573</v>
      </c>
      <c r="Y31" s="153" t="s">
        <v>669</v>
      </c>
      <c r="Z31" s="154" t="s">
        <v>968</v>
      </c>
      <c r="AA31" s="53" t="s">
        <v>122</v>
      </c>
      <c r="AB31" s="53" t="s">
        <v>394</v>
      </c>
      <c r="AC31" s="53" t="s">
        <v>122</v>
      </c>
      <c r="AD31" s="260" t="s">
        <v>859</v>
      </c>
      <c r="AE31" s="260" t="s">
        <v>890</v>
      </c>
      <c r="AF31" s="260" t="s">
        <v>126</v>
      </c>
      <c r="AG31" s="260" t="s">
        <v>16</v>
      </c>
      <c r="AH31" s="260" t="s">
        <v>16</v>
      </c>
      <c r="AI31" s="273">
        <v>46073</v>
      </c>
      <c r="AJ31" s="260" t="s">
        <v>180</v>
      </c>
    </row>
    <row r="32" spans="1:36" ht="255.75" thickBot="1" x14ac:dyDescent="0.25">
      <c r="A32" s="251"/>
      <c r="B32" s="21" t="s">
        <v>38</v>
      </c>
      <c r="C32" s="21" t="s">
        <v>250</v>
      </c>
      <c r="D32" s="21" t="s">
        <v>43</v>
      </c>
      <c r="E32" s="263"/>
      <c r="F32" s="21" t="s">
        <v>744</v>
      </c>
      <c r="G32" s="21" t="s">
        <v>745</v>
      </c>
      <c r="H32" s="21" t="s">
        <v>252</v>
      </c>
      <c r="I32" s="21" t="s">
        <v>185</v>
      </c>
      <c r="J32" s="263"/>
      <c r="K32" s="20" t="s">
        <v>177</v>
      </c>
      <c r="L32" s="158" t="s">
        <v>572</v>
      </c>
      <c r="M32" s="159" t="s">
        <v>126</v>
      </c>
      <c r="N32" s="160" t="s">
        <v>231</v>
      </c>
      <c r="O32" s="161" t="s">
        <v>746</v>
      </c>
      <c r="P32" s="265"/>
      <c r="Q32" s="265"/>
      <c r="R32" s="24">
        <v>45658</v>
      </c>
      <c r="S32" s="24">
        <v>46022</v>
      </c>
      <c r="T32" s="168" t="s">
        <v>726</v>
      </c>
      <c r="U32" s="146" t="s">
        <v>721</v>
      </c>
      <c r="V32" s="331"/>
      <c r="W32" s="334"/>
      <c r="X32" s="154" t="s">
        <v>574</v>
      </c>
      <c r="Y32" s="154" t="s">
        <v>656</v>
      </c>
      <c r="Z32" s="154" t="s">
        <v>891</v>
      </c>
      <c r="AA32" s="53" t="s">
        <v>122</v>
      </c>
      <c r="AB32" s="53" t="s">
        <v>394</v>
      </c>
      <c r="AC32" s="53" t="s">
        <v>122</v>
      </c>
      <c r="AD32" s="300"/>
      <c r="AE32" s="300"/>
      <c r="AF32" s="300"/>
      <c r="AG32" s="300"/>
      <c r="AH32" s="300"/>
      <c r="AI32" s="371"/>
      <c r="AJ32" s="300"/>
    </row>
    <row r="33" spans="1:36" ht="276" customHeight="1" thickBot="1" x14ac:dyDescent="0.25">
      <c r="A33" s="253" t="s">
        <v>45</v>
      </c>
      <c r="B33" s="21" t="s">
        <v>38</v>
      </c>
      <c r="C33" s="21" t="s">
        <v>253</v>
      </c>
      <c r="D33" s="21" t="s">
        <v>516</v>
      </c>
      <c r="E33" s="256" t="s">
        <v>131</v>
      </c>
      <c r="F33" s="21" t="s">
        <v>747</v>
      </c>
      <c r="G33" s="21" t="s">
        <v>748</v>
      </c>
      <c r="H33" s="21" t="s">
        <v>749</v>
      </c>
      <c r="I33" s="21" t="s">
        <v>185</v>
      </c>
      <c r="J33" s="256" t="s">
        <v>136</v>
      </c>
      <c r="K33" s="253" t="s">
        <v>177</v>
      </c>
      <c r="L33" s="323" t="s">
        <v>575</v>
      </c>
      <c r="M33" s="325" t="s">
        <v>126</v>
      </c>
      <c r="N33" s="325" t="s">
        <v>235</v>
      </c>
      <c r="O33" s="146" t="s">
        <v>750</v>
      </c>
      <c r="P33" s="268" t="s">
        <v>720</v>
      </c>
      <c r="Q33" s="268" t="s">
        <v>242</v>
      </c>
      <c r="R33" s="259">
        <v>45658</v>
      </c>
      <c r="S33" s="259">
        <v>46022</v>
      </c>
      <c r="T33" s="347" t="s">
        <v>726</v>
      </c>
      <c r="U33" s="352" t="s">
        <v>721</v>
      </c>
      <c r="V33" s="329" t="s">
        <v>677</v>
      </c>
      <c r="W33" s="332" t="s">
        <v>751</v>
      </c>
      <c r="X33" s="219" t="s">
        <v>576</v>
      </c>
      <c r="Y33" s="219" t="s">
        <v>892</v>
      </c>
      <c r="Z33" s="219" t="s">
        <v>893</v>
      </c>
      <c r="AA33" s="53" t="s">
        <v>122</v>
      </c>
      <c r="AB33" s="195" t="s">
        <v>404</v>
      </c>
      <c r="AC33" s="53" t="s">
        <v>122</v>
      </c>
      <c r="AD33" s="260" t="s">
        <v>859</v>
      </c>
      <c r="AE33" s="260" t="s">
        <v>890</v>
      </c>
      <c r="AF33" s="260" t="s">
        <v>126</v>
      </c>
      <c r="AG33" s="260" t="s">
        <v>16</v>
      </c>
      <c r="AH33" s="260" t="s">
        <v>16</v>
      </c>
      <c r="AI33" s="273">
        <v>46073</v>
      </c>
      <c r="AJ33" s="260" t="s">
        <v>180</v>
      </c>
    </row>
    <row r="34" spans="1:36" ht="214.5" thickBot="1" x14ac:dyDescent="0.25">
      <c r="A34" s="253"/>
      <c r="B34" s="21" t="s">
        <v>38</v>
      </c>
      <c r="C34" s="21" t="s">
        <v>253</v>
      </c>
      <c r="D34" s="21" t="s">
        <v>516</v>
      </c>
      <c r="E34" s="256"/>
      <c r="F34" s="30" t="s">
        <v>752</v>
      </c>
      <c r="G34" s="21" t="s">
        <v>748</v>
      </c>
      <c r="H34" s="21" t="s">
        <v>254</v>
      </c>
      <c r="I34" s="21" t="s">
        <v>176</v>
      </c>
      <c r="J34" s="256"/>
      <c r="K34" s="253"/>
      <c r="L34" s="335"/>
      <c r="M34" s="336"/>
      <c r="N34" s="336"/>
      <c r="O34" s="146" t="s">
        <v>753</v>
      </c>
      <c r="P34" s="268"/>
      <c r="Q34" s="268"/>
      <c r="R34" s="259"/>
      <c r="S34" s="259"/>
      <c r="T34" s="348"/>
      <c r="U34" s="355"/>
      <c r="V34" s="330"/>
      <c r="W34" s="333"/>
      <c r="X34" s="173" t="s">
        <v>577</v>
      </c>
      <c r="Y34" s="173" t="s">
        <v>894</v>
      </c>
      <c r="Z34" s="219" t="s">
        <v>895</v>
      </c>
      <c r="AA34" s="53" t="s">
        <v>122</v>
      </c>
      <c r="AB34" s="53" t="s">
        <v>394</v>
      </c>
      <c r="AC34" s="53" t="s">
        <v>122</v>
      </c>
      <c r="AD34" s="300"/>
      <c r="AE34" s="261"/>
      <c r="AF34" s="261"/>
      <c r="AG34" s="261"/>
      <c r="AH34" s="261"/>
      <c r="AI34" s="372"/>
      <c r="AJ34" s="261"/>
    </row>
    <row r="35" spans="1:36" s="34" customFormat="1" ht="114.75" hidden="1" thickBot="1" x14ac:dyDescent="0.25">
      <c r="A35" s="269" t="s">
        <v>111</v>
      </c>
      <c r="B35" s="31" t="s">
        <v>38</v>
      </c>
      <c r="C35" s="31" t="s">
        <v>255</v>
      </c>
      <c r="D35" s="31" t="s">
        <v>112</v>
      </c>
      <c r="E35" s="276" t="s">
        <v>137</v>
      </c>
      <c r="F35" s="32" t="s">
        <v>256</v>
      </c>
      <c r="G35" s="31" t="s">
        <v>245</v>
      </c>
      <c r="H35" s="31" t="s">
        <v>246</v>
      </c>
      <c r="I35" s="31" t="s">
        <v>176</v>
      </c>
      <c r="J35" s="276" t="s">
        <v>138</v>
      </c>
      <c r="K35" s="269" t="s">
        <v>177</v>
      </c>
      <c r="L35" s="271"/>
      <c r="M35" s="269"/>
      <c r="N35" s="297"/>
      <c r="O35" s="75"/>
      <c r="P35" s="295" t="s">
        <v>247</v>
      </c>
      <c r="Q35" s="295" t="s">
        <v>248</v>
      </c>
      <c r="R35" s="274"/>
      <c r="S35" s="274"/>
      <c r="T35" s="271"/>
      <c r="U35" s="269"/>
      <c r="V35" s="271"/>
      <c r="W35" s="269"/>
      <c r="X35" s="33"/>
      <c r="Y35" s="33"/>
      <c r="Z35" s="215"/>
      <c r="AA35" s="33"/>
      <c r="AB35" s="33"/>
      <c r="AC35" s="33"/>
      <c r="AD35" s="33"/>
      <c r="AE35" s="269"/>
      <c r="AF35" s="269"/>
      <c r="AG35" s="269"/>
      <c r="AH35" s="269"/>
      <c r="AI35" s="271"/>
      <c r="AJ35" s="269"/>
    </row>
    <row r="36" spans="1:36" s="34" customFormat="1" ht="114.75" hidden="1" thickBot="1" x14ac:dyDescent="0.25">
      <c r="A36" s="270"/>
      <c r="B36" s="31" t="s">
        <v>38</v>
      </c>
      <c r="C36" s="31" t="s">
        <v>255</v>
      </c>
      <c r="D36" s="31" t="s">
        <v>112</v>
      </c>
      <c r="E36" s="277"/>
      <c r="F36" s="32" t="s">
        <v>257</v>
      </c>
      <c r="G36" s="31" t="s">
        <v>245</v>
      </c>
      <c r="H36" s="31" t="s">
        <v>258</v>
      </c>
      <c r="I36" s="31" t="s">
        <v>185</v>
      </c>
      <c r="J36" s="277"/>
      <c r="K36" s="270"/>
      <c r="L36" s="272"/>
      <c r="M36" s="270"/>
      <c r="N36" s="280"/>
      <c r="O36" s="75"/>
      <c r="P36" s="287"/>
      <c r="Q36" s="287"/>
      <c r="R36" s="275"/>
      <c r="S36" s="275"/>
      <c r="T36" s="272"/>
      <c r="U36" s="270"/>
      <c r="V36" s="272"/>
      <c r="W36" s="270"/>
      <c r="X36" s="221"/>
      <c r="Y36" s="222"/>
      <c r="Z36" s="223"/>
      <c r="AA36" s="33"/>
      <c r="AB36" s="33"/>
      <c r="AC36" s="33"/>
      <c r="AD36" s="33"/>
      <c r="AE36" s="270"/>
      <c r="AF36" s="270"/>
      <c r="AG36" s="270"/>
      <c r="AH36" s="270"/>
      <c r="AI36" s="272"/>
      <c r="AJ36" s="270"/>
    </row>
    <row r="37" spans="1:36" s="34" customFormat="1" ht="129" hidden="1" thickBot="1" x14ac:dyDescent="0.25">
      <c r="A37" s="269" t="s">
        <v>113</v>
      </c>
      <c r="B37" s="31" t="s">
        <v>38</v>
      </c>
      <c r="C37" s="31" t="s">
        <v>255</v>
      </c>
      <c r="D37" s="31" t="s">
        <v>114</v>
      </c>
      <c r="E37" s="276" t="s">
        <v>137</v>
      </c>
      <c r="F37" s="32" t="s">
        <v>259</v>
      </c>
      <c r="G37" s="31" t="s">
        <v>245</v>
      </c>
      <c r="H37" s="31" t="s">
        <v>246</v>
      </c>
      <c r="I37" s="31" t="s">
        <v>176</v>
      </c>
      <c r="J37" s="276" t="s">
        <v>138</v>
      </c>
      <c r="K37" s="269" t="s">
        <v>177</v>
      </c>
      <c r="L37" s="271"/>
      <c r="M37" s="269"/>
      <c r="N37" s="297"/>
      <c r="O37" s="75"/>
      <c r="P37" s="295" t="s">
        <v>241</v>
      </c>
      <c r="Q37" s="295" t="s">
        <v>242</v>
      </c>
      <c r="R37" s="274"/>
      <c r="S37" s="274"/>
      <c r="T37" s="271"/>
      <c r="U37" s="269"/>
      <c r="V37" s="271"/>
      <c r="W37" s="269"/>
      <c r="X37" s="221"/>
      <c r="Y37" s="222"/>
      <c r="Z37" s="223"/>
      <c r="AA37" s="33"/>
      <c r="AB37" s="33"/>
      <c r="AC37" s="33"/>
      <c r="AD37" s="33"/>
      <c r="AE37" s="269"/>
      <c r="AF37" s="269"/>
      <c r="AG37" s="269"/>
      <c r="AH37" s="269"/>
      <c r="AI37" s="271"/>
      <c r="AJ37" s="269"/>
    </row>
    <row r="38" spans="1:36" s="34" customFormat="1" ht="114.75" hidden="1" thickBot="1" x14ac:dyDescent="0.25">
      <c r="A38" s="270"/>
      <c r="B38" s="31" t="s">
        <v>38</v>
      </c>
      <c r="C38" s="31" t="s">
        <v>255</v>
      </c>
      <c r="D38" s="31" t="s">
        <v>114</v>
      </c>
      <c r="E38" s="277"/>
      <c r="F38" s="32" t="s">
        <v>260</v>
      </c>
      <c r="G38" s="31" t="s">
        <v>245</v>
      </c>
      <c r="H38" s="31" t="s">
        <v>258</v>
      </c>
      <c r="I38" s="31" t="s">
        <v>185</v>
      </c>
      <c r="J38" s="277"/>
      <c r="K38" s="270"/>
      <c r="L38" s="272"/>
      <c r="M38" s="270"/>
      <c r="N38" s="280"/>
      <c r="O38" s="75"/>
      <c r="P38" s="287"/>
      <c r="Q38" s="287"/>
      <c r="R38" s="275"/>
      <c r="S38" s="275"/>
      <c r="T38" s="272"/>
      <c r="U38" s="270"/>
      <c r="V38" s="272"/>
      <c r="W38" s="270"/>
      <c r="X38" s="221"/>
      <c r="Y38" s="222"/>
      <c r="Z38" s="223"/>
      <c r="AA38" s="33"/>
      <c r="AB38" s="33"/>
      <c r="AC38" s="33"/>
      <c r="AD38" s="33"/>
      <c r="AE38" s="270"/>
      <c r="AF38" s="270"/>
      <c r="AG38" s="270"/>
      <c r="AH38" s="270"/>
      <c r="AI38" s="272"/>
      <c r="AJ38" s="270"/>
    </row>
    <row r="39" spans="1:36" ht="242.45" customHeight="1" thickBot="1" x14ac:dyDescent="0.25">
      <c r="A39" s="20" t="s">
        <v>47</v>
      </c>
      <c r="B39" s="21" t="s">
        <v>38</v>
      </c>
      <c r="C39" s="21" t="s">
        <v>261</v>
      </c>
      <c r="D39" s="21" t="s">
        <v>519</v>
      </c>
      <c r="E39" s="22" t="s">
        <v>135</v>
      </c>
      <c r="F39" s="21" t="s">
        <v>754</v>
      </c>
      <c r="G39" s="21" t="s">
        <v>755</v>
      </c>
      <c r="H39" s="21" t="s">
        <v>521</v>
      </c>
      <c r="I39" s="21" t="s">
        <v>185</v>
      </c>
      <c r="J39" s="22" t="s">
        <v>136</v>
      </c>
      <c r="K39" s="20" t="s">
        <v>177</v>
      </c>
      <c r="L39" s="158" t="s">
        <v>564</v>
      </c>
      <c r="M39" s="159" t="s">
        <v>126</v>
      </c>
      <c r="N39" s="159" t="s">
        <v>231</v>
      </c>
      <c r="O39" s="146" t="s">
        <v>756</v>
      </c>
      <c r="P39" s="23" t="s">
        <v>720</v>
      </c>
      <c r="Q39" s="23" t="s">
        <v>242</v>
      </c>
      <c r="R39" s="24">
        <v>45658</v>
      </c>
      <c r="S39" s="24">
        <v>46022</v>
      </c>
      <c r="T39" s="168" t="s">
        <v>726</v>
      </c>
      <c r="U39" s="146" t="s">
        <v>721</v>
      </c>
      <c r="V39" s="163" t="s">
        <v>677</v>
      </c>
      <c r="W39" s="164" t="s">
        <v>688</v>
      </c>
      <c r="X39" s="153" t="s">
        <v>578</v>
      </c>
      <c r="Y39" s="189" t="s">
        <v>657</v>
      </c>
      <c r="Z39" s="154" t="s">
        <v>974</v>
      </c>
      <c r="AA39" s="53" t="s">
        <v>122</v>
      </c>
      <c r="AB39" s="53" t="s">
        <v>394</v>
      </c>
      <c r="AC39" s="53" t="s">
        <v>122</v>
      </c>
      <c r="AD39" s="53" t="s">
        <v>859</v>
      </c>
      <c r="AE39" s="53" t="s">
        <v>890</v>
      </c>
      <c r="AF39" s="53" t="s">
        <v>126</v>
      </c>
      <c r="AG39" s="53" t="s">
        <v>16</v>
      </c>
      <c r="AH39" s="53" t="s">
        <v>16</v>
      </c>
      <c r="AI39" s="196">
        <v>46073</v>
      </c>
      <c r="AJ39" s="53" t="s">
        <v>180</v>
      </c>
    </row>
    <row r="40" spans="1:36" ht="148.5" customHeight="1" thickBot="1" x14ac:dyDescent="0.25">
      <c r="A40" s="253" t="s">
        <v>49</v>
      </c>
      <c r="B40" s="21" t="s">
        <v>50</v>
      </c>
      <c r="C40" s="21" t="s">
        <v>262</v>
      </c>
      <c r="D40" s="21" t="s">
        <v>522</v>
      </c>
      <c r="E40" s="262" t="s">
        <v>131</v>
      </c>
      <c r="F40" s="21" t="s">
        <v>579</v>
      </c>
      <c r="G40" s="21" t="s">
        <v>523</v>
      </c>
      <c r="H40" s="21" t="s">
        <v>524</v>
      </c>
      <c r="I40" s="21" t="s">
        <v>185</v>
      </c>
      <c r="J40" s="256" t="s">
        <v>136</v>
      </c>
      <c r="K40" s="253" t="s">
        <v>177</v>
      </c>
      <c r="L40" s="349" t="s">
        <v>757</v>
      </c>
      <c r="M40" s="325" t="s">
        <v>126</v>
      </c>
      <c r="N40" s="356" t="s">
        <v>231</v>
      </c>
      <c r="O40" s="175" t="s">
        <v>896</v>
      </c>
      <c r="P40" s="268" t="s">
        <v>273</v>
      </c>
      <c r="Q40" s="268" t="s">
        <v>231</v>
      </c>
      <c r="R40" s="259" t="s">
        <v>231</v>
      </c>
      <c r="S40" s="259" t="s">
        <v>231</v>
      </c>
      <c r="T40" s="347" t="s">
        <v>758</v>
      </c>
      <c r="U40" s="353" t="s">
        <v>525</v>
      </c>
      <c r="V40" s="329" t="s">
        <v>677</v>
      </c>
      <c r="W40" s="332" t="s">
        <v>759</v>
      </c>
      <c r="X40" s="153" t="s">
        <v>580</v>
      </c>
      <c r="Y40" s="153" t="s">
        <v>658</v>
      </c>
      <c r="Z40" s="154" t="s">
        <v>977</v>
      </c>
      <c r="AA40" s="53" t="s">
        <v>122</v>
      </c>
      <c r="AB40" s="238" t="s">
        <v>394</v>
      </c>
      <c r="AC40" s="53" t="s">
        <v>122</v>
      </c>
      <c r="AD40" s="260" t="s">
        <v>859</v>
      </c>
      <c r="AE40" s="369" t="s">
        <v>921</v>
      </c>
      <c r="AF40" s="260" t="s">
        <v>126</v>
      </c>
      <c r="AG40" s="260" t="s">
        <v>16</v>
      </c>
      <c r="AH40" s="260" t="s">
        <v>16</v>
      </c>
      <c r="AI40" s="273">
        <v>46076</v>
      </c>
      <c r="AJ40" s="260" t="s">
        <v>180</v>
      </c>
    </row>
    <row r="41" spans="1:36" ht="405.75" customHeight="1" thickBot="1" x14ac:dyDescent="0.25">
      <c r="A41" s="253"/>
      <c r="B41" s="21" t="s">
        <v>50</v>
      </c>
      <c r="C41" s="21" t="s">
        <v>263</v>
      </c>
      <c r="D41" s="21" t="s">
        <v>522</v>
      </c>
      <c r="E41" s="296"/>
      <c r="F41" s="21" t="s">
        <v>526</v>
      </c>
      <c r="G41" s="21" t="s">
        <v>527</v>
      </c>
      <c r="H41" s="21" t="s">
        <v>528</v>
      </c>
      <c r="I41" s="21" t="s">
        <v>176</v>
      </c>
      <c r="J41" s="256"/>
      <c r="K41" s="253"/>
      <c r="L41" s="350"/>
      <c r="M41" s="336"/>
      <c r="N41" s="357"/>
      <c r="O41" s="175" t="s">
        <v>897</v>
      </c>
      <c r="P41" s="268"/>
      <c r="Q41" s="268"/>
      <c r="R41" s="259"/>
      <c r="S41" s="259"/>
      <c r="T41" s="348"/>
      <c r="U41" s="354"/>
      <c r="V41" s="330"/>
      <c r="W41" s="333"/>
      <c r="X41" s="154" t="s">
        <v>581</v>
      </c>
      <c r="Y41" s="154" t="s">
        <v>659</v>
      </c>
      <c r="Z41" s="154" t="s">
        <v>922</v>
      </c>
      <c r="AA41" s="53" t="s">
        <v>122</v>
      </c>
      <c r="AB41" s="53" t="s">
        <v>394</v>
      </c>
      <c r="AC41" s="53" t="s">
        <v>122</v>
      </c>
      <c r="AD41" s="261"/>
      <c r="AE41" s="374"/>
      <c r="AF41" s="261"/>
      <c r="AG41" s="261"/>
      <c r="AH41" s="261"/>
      <c r="AI41" s="372"/>
      <c r="AJ41" s="261"/>
    </row>
    <row r="42" spans="1:36" ht="216" customHeight="1" thickBot="1" x14ac:dyDescent="0.25">
      <c r="A42" s="253"/>
      <c r="B42" s="21" t="s">
        <v>50</v>
      </c>
      <c r="C42" s="21" t="s">
        <v>263</v>
      </c>
      <c r="D42" s="21" t="s">
        <v>522</v>
      </c>
      <c r="E42" s="263"/>
      <c r="F42" s="21" t="s">
        <v>529</v>
      </c>
      <c r="G42" s="21" t="s">
        <v>527</v>
      </c>
      <c r="H42" s="21" t="s">
        <v>530</v>
      </c>
      <c r="I42" s="21" t="s">
        <v>198</v>
      </c>
      <c r="J42" s="256"/>
      <c r="K42" s="253"/>
      <c r="L42" s="351"/>
      <c r="M42" s="326"/>
      <c r="N42" s="358"/>
      <c r="O42" s="175" t="s">
        <v>898</v>
      </c>
      <c r="P42" s="268"/>
      <c r="Q42" s="268"/>
      <c r="R42" s="259"/>
      <c r="S42" s="259"/>
      <c r="T42" s="359"/>
      <c r="U42" s="355"/>
      <c r="V42" s="331"/>
      <c r="W42" s="334"/>
      <c r="X42" s="154" t="s">
        <v>582</v>
      </c>
      <c r="Y42" s="154" t="s">
        <v>670</v>
      </c>
      <c r="Z42" s="154" t="s">
        <v>923</v>
      </c>
      <c r="AA42" s="53" t="s">
        <v>122</v>
      </c>
      <c r="AB42" s="53" t="s">
        <v>394</v>
      </c>
      <c r="AC42" s="53" t="s">
        <v>122</v>
      </c>
      <c r="AD42" s="300"/>
      <c r="AE42" s="375"/>
      <c r="AF42" s="300"/>
      <c r="AG42" s="300"/>
      <c r="AH42" s="300"/>
      <c r="AI42" s="371"/>
      <c r="AJ42" s="300"/>
    </row>
    <row r="43" spans="1:36" s="34" customFormat="1" ht="228.75" hidden="1" thickBot="1" x14ac:dyDescent="0.25">
      <c r="A43" s="288" t="s">
        <v>405</v>
      </c>
      <c r="B43" s="31" t="s">
        <v>50</v>
      </c>
      <c r="C43" s="31" t="s">
        <v>262</v>
      </c>
      <c r="D43" s="31" t="s">
        <v>406</v>
      </c>
      <c r="E43" s="276" t="s">
        <v>131</v>
      </c>
      <c r="F43" s="31" t="s">
        <v>407</v>
      </c>
      <c r="G43" s="31" t="s">
        <v>408</v>
      </c>
      <c r="H43" s="31" t="s">
        <v>409</v>
      </c>
      <c r="I43" s="31" t="s">
        <v>185</v>
      </c>
      <c r="J43" s="289" t="s">
        <v>136</v>
      </c>
      <c r="K43" s="288" t="s">
        <v>177</v>
      </c>
      <c r="L43" s="290"/>
      <c r="M43" s="269"/>
      <c r="N43" s="292"/>
      <c r="O43" s="137"/>
      <c r="P43" s="294" t="s">
        <v>327</v>
      </c>
      <c r="Q43" s="294" t="s">
        <v>231</v>
      </c>
      <c r="R43" s="285" t="s">
        <v>231</v>
      </c>
      <c r="S43" s="285"/>
      <c r="T43" s="274"/>
      <c r="U43" s="286"/>
      <c r="V43" s="271"/>
      <c r="W43" s="269"/>
      <c r="X43" s="33"/>
      <c r="Y43" s="33"/>
      <c r="Z43" s="215"/>
      <c r="AA43" s="33"/>
      <c r="AB43" s="33"/>
      <c r="AC43" s="33"/>
      <c r="AD43" s="33"/>
      <c r="AE43" s="269"/>
      <c r="AF43" s="269"/>
      <c r="AG43" s="269"/>
      <c r="AH43" s="269"/>
      <c r="AI43" s="271"/>
      <c r="AJ43" s="269"/>
    </row>
    <row r="44" spans="1:36" s="34" customFormat="1" ht="257.25" hidden="1" thickBot="1" x14ac:dyDescent="0.25">
      <c r="A44" s="288"/>
      <c r="B44" s="31" t="s">
        <v>50</v>
      </c>
      <c r="C44" s="31" t="s">
        <v>262</v>
      </c>
      <c r="D44" s="31" t="s">
        <v>406</v>
      </c>
      <c r="E44" s="277"/>
      <c r="F44" s="31" t="s">
        <v>410</v>
      </c>
      <c r="G44" s="31" t="s">
        <v>408</v>
      </c>
      <c r="H44" s="31" t="s">
        <v>411</v>
      </c>
      <c r="I44" s="31" t="s">
        <v>185</v>
      </c>
      <c r="J44" s="289"/>
      <c r="K44" s="288"/>
      <c r="L44" s="291"/>
      <c r="M44" s="270"/>
      <c r="N44" s="293"/>
      <c r="O44" s="138"/>
      <c r="P44" s="294"/>
      <c r="Q44" s="294"/>
      <c r="R44" s="285"/>
      <c r="S44" s="285"/>
      <c r="T44" s="275"/>
      <c r="U44" s="287"/>
      <c r="V44" s="272"/>
      <c r="W44" s="270"/>
      <c r="X44" s="33"/>
      <c r="Y44" s="33"/>
      <c r="Z44" s="215"/>
      <c r="AA44" s="33"/>
      <c r="AB44" s="33"/>
      <c r="AC44" s="33"/>
      <c r="AD44" s="33"/>
      <c r="AE44" s="270"/>
      <c r="AF44" s="270"/>
      <c r="AG44" s="270"/>
      <c r="AH44" s="270"/>
      <c r="AI44" s="272"/>
      <c r="AJ44" s="270"/>
    </row>
    <row r="45" spans="1:36" ht="319.5" thickBot="1" x14ac:dyDescent="0.25">
      <c r="A45" s="20" t="s">
        <v>52</v>
      </c>
      <c r="B45" s="21" t="s">
        <v>53</v>
      </c>
      <c r="C45" s="21" t="s">
        <v>266</v>
      </c>
      <c r="D45" s="21" t="s">
        <v>267</v>
      </c>
      <c r="E45" s="22" t="s">
        <v>131</v>
      </c>
      <c r="F45" s="21" t="s">
        <v>268</v>
      </c>
      <c r="G45" s="21" t="s">
        <v>269</v>
      </c>
      <c r="H45" s="21" t="s">
        <v>270</v>
      </c>
      <c r="I45" s="21" t="s">
        <v>176</v>
      </c>
      <c r="J45" s="35" t="s">
        <v>132</v>
      </c>
      <c r="K45" s="20" t="s">
        <v>177</v>
      </c>
      <c r="L45" s="176" t="s">
        <v>760</v>
      </c>
      <c r="M45" s="159" t="s">
        <v>761</v>
      </c>
      <c r="N45" s="177" t="s">
        <v>762</v>
      </c>
      <c r="O45" s="175" t="s">
        <v>763</v>
      </c>
      <c r="P45" s="23" t="s">
        <v>273</v>
      </c>
      <c r="Q45" s="23" t="s">
        <v>231</v>
      </c>
      <c r="R45" s="24" t="s">
        <v>231</v>
      </c>
      <c r="S45" s="24" t="s">
        <v>231</v>
      </c>
      <c r="T45" s="178" t="s">
        <v>585</v>
      </c>
      <c r="U45" s="179" t="s">
        <v>525</v>
      </c>
      <c r="V45" s="163" t="s">
        <v>677</v>
      </c>
      <c r="W45" s="180" t="s">
        <v>924</v>
      </c>
      <c r="X45" s="153" t="s">
        <v>764</v>
      </c>
      <c r="Y45" s="189" t="s">
        <v>671</v>
      </c>
      <c r="Z45" s="154" t="s">
        <v>955</v>
      </c>
      <c r="AA45" s="53" t="s">
        <v>122</v>
      </c>
      <c r="AB45" s="53" t="s">
        <v>396</v>
      </c>
      <c r="AC45" s="53" t="s">
        <v>122</v>
      </c>
      <c r="AD45" s="53" t="s">
        <v>859</v>
      </c>
      <c r="AE45" s="231" t="s">
        <v>921</v>
      </c>
      <c r="AF45" s="53"/>
      <c r="AG45" s="53"/>
      <c r="AH45" s="53"/>
      <c r="AI45" s="196"/>
      <c r="AJ45" s="53"/>
    </row>
    <row r="46" spans="1:36" ht="198" customHeight="1" thickBot="1" x14ac:dyDescent="0.25">
      <c r="A46" s="253" t="s">
        <v>55</v>
      </c>
      <c r="B46" s="21" t="s">
        <v>53</v>
      </c>
      <c r="C46" s="21" t="s">
        <v>271</v>
      </c>
      <c r="D46" s="21" t="s">
        <v>272</v>
      </c>
      <c r="E46" s="256" t="s">
        <v>131</v>
      </c>
      <c r="F46" s="21" t="s">
        <v>586</v>
      </c>
      <c r="G46" s="21" t="s">
        <v>587</v>
      </c>
      <c r="H46" s="21" t="s">
        <v>588</v>
      </c>
      <c r="I46" s="21" t="s">
        <v>185</v>
      </c>
      <c r="J46" s="256" t="s">
        <v>136</v>
      </c>
      <c r="K46" s="253" t="s">
        <v>177</v>
      </c>
      <c r="L46" s="281" t="s">
        <v>765</v>
      </c>
      <c r="M46" s="257" t="s">
        <v>583</v>
      </c>
      <c r="N46" s="384" t="s">
        <v>584</v>
      </c>
      <c r="O46" s="181" t="s">
        <v>766</v>
      </c>
      <c r="P46" s="268" t="s">
        <v>273</v>
      </c>
      <c r="Q46" s="268" t="s">
        <v>231</v>
      </c>
      <c r="R46" s="259" t="s">
        <v>231</v>
      </c>
      <c r="S46" s="259" t="s">
        <v>231</v>
      </c>
      <c r="T46" s="254" t="s">
        <v>589</v>
      </c>
      <c r="U46" s="283" t="s">
        <v>590</v>
      </c>
      <c r="V46" s="249" t="s">
        <v>677</v>
      </c>
      <c r="W46" s="258" t="s">
        <v>767</v>
      </c>
      <c r="X46" s="53" t="s">
        <v>591</v>
      </c>
      <c r="Y46" s="53" t="s">
        <v>768</v>
      </c>
      <c r="Z46" s="53" t="s">
        <v>926</v>
      </c>
      <c r="AA46" s="53" t="s">
        <v>122</v>
      </c>
      <c r="AB46" s="53" t="s">
        <v>394</v>
      </c>
      <c r="AC46" s="53" t="s">
        <v>925</v>
      </c>
      <c r="AD46" s="260" t="s">
        <v>859</v>
      </c>
      <c r="AE46" s="369" t="s">
        <v>921</v>
      </c>
      <c r="AF46" s="260"/>
      <c r="AG46" s="260"/>
      <c r="AH46" s="260"/>
      <c r="AI46" s="273"/>
      <c r="AJ46" s="260"/>
    </row>
    <row r="47" spans="1:36" ht="238.9" customHeight="1" thickBot="1" x14ac:dyDescent="0.25">
      <c r="A47" s="253"/>
      <c r="B47" s="21" t="s">
        <v>53</v>
      </c>
      <c r="C47" s="21" t="s">
        <v>271</v>
      </c>
      <c r="D47" s="21" t="s">
        <v>272</v>
      </c>
      <c r="E47" s="256"/>
      <c r="F47" s="21" t="s">
        <v>275</v>
      </c>
      <c r="G47" s="21" t="s">
        <v>274</v>
      </c>
      <c r="H47" s="21" t="s">
        <v>276</v>
      </c>
      <c r="I47" s="21" t="s">
        <v>198</v>
      </c>
      <c r="J47" s="256"/>
      <c r="K47" s="253"/>
      <c r="L47" s="282"/>
      <c r="M47" s="301"/>
      <c r="N47" s="385"/>
      <c r="O47" s="181" t="s">
        <v>769</v>
      </c>
      <c r="P47" s="268"/>
      <c r="Q47" s="268"/>
      <c r="R47" s="259"/>
      <c r="S47" s="259"/>
      <c r="T47" s="255"/>
      <c r="U47" s="248"/>
      <c r="V47" s="250"/>
      <c r="W47" s="284"/>
      <c r="X47" s="53" t="s">
        <v>592</v>
      </c>
      <c r="Y47" s="53" t="s">
        <v>770</v>
      </c>
      <c r="Z47" s="53" t="s">
        <v>927</v>
      </c>
      <c r="AA47" s="53" t="s">
        <v>122</v>
      </c>
      <c r="AB47" s="53" t="s">
        <v>396</v>
      </c>
      <c r="AC47" s="53" t="s">
        <v>122</v>
      </c>
      <c r="AD47" s="300"/>
      <c r="AE47" s="374"/>
      <c r="AF47" s="261"/>
      <c r="AG47" s="261"/>
      <c r="AH47" s="261"/>
      <c r="AI47" s="372"/>
      <c r="AJ47" s="261"/>
    </row>
    <row r="48" spans="1:36" ht="300" thickBot="1" x14ac:dyDescent="0.25">
      <c r="A48" s="20" t="s">
        <v>57</v>
      </c>
      <c r="B48" s="21" t="s">
        <v>53</v>
      </c>
      <c r="C48" s="21" t="s">
        <v>277</v>
      </c>
      <c r="D48" s="21" t="s">
        <v>278</v>
      </c>
      <c r="E48" s="22" t="s">
        <v>131</v>
      </c>
      <c r="F48" s="21" t="s">
        <v>593</v>
      </c>
      <c r="G48" s="21" t="s">
        <v>279</v>
      </c>
      <c r="H48" s="21" t="s">
        <v>412</v>
      </c>
      <c r="I48" s="21" t="s">
        <v>185</v>
      </c>
      <c r="J48" s="22" t="s">
        <v>136</v>
      </c>
      <c r="K48" s="20" t="s">
        <v>177</v>
      </c>
      <c r="L48" s="36" t="s">
        <v>771</v>
      </c>
      <c r="M48" s="39" t="s">
        <v>500</v>
      </c>
      <c r="N48" s="40" t="s">
        <v>231</v>
      </c>
      <c r="O48" s="80" t="s">
        <v>772</v>
      </c>
      <c r="P48" s="23" t="s">
        <v>273</v>
      </c>
      <c r="Q48" s="23" t="s">
        <v>231</v>
      </c>
      <c r="R48" s="24" t="s">
        <v>231</v>
      </c>
      <c r="S48" s="24" t="s">
        <v>231</v>
      </c>
      <c r="T48" s="26" t="s">
        <v>594</v>
      </c>
      <c r="U48" s="72" t="s">
        <v>525</v>
      </c>
      <c r="V48" s="29" t="s">
        <v>773</v>
      </c>
      <c r="W48" s="79" t="s">
        <v>774</v>
      </c>
      <c r="X48" s="54" t="s">
        <v>595</v>
      </c>
      <c r="Y48" s="54" t="s">
        <v>775</v>
      </c>
      <c r="Z48" s="54" t="s">
        <v>969</v>
      </c>
      <c r="AA48" s="53" t="s">
        <v>122</v>
      </c>
      <c r="AB48" s="53" t="s">
        <v>396</v>
      </c>
      <c r="AC48" s="53" t="s">
        <v>122</v>
      </c>
      <c r="AD48" s="53" t="s">
        <v>859</v>
      </c>
      <c r="AE48" s="231" t="s">
        <v>921</v>
      </c>
      <c r="AF48" s="53"/>
      <c r="AG48" s="53"/>
      <c r="AH48" s="53"/>
      <c r="AI48" s="196"/>
      <c r="AJ48" s="53"/>
    </row>
    <row r="49" spans="1:36" ht="300" customHeight="1" thickBot="1" x14ac:dyDescent="0.25">
      <c r="A49" s="20" t="s">
        <v>59</v>
      </c>
      <c r="B49" s="21" t="s">
        <v>53</v>
      </c>
      <c r="C49" s="21" t="s">
        <v>281</v>
      </c>
      <c r="D49" s="21" t="s">
        <v>282</v>
      </c>
      <c r="E49" s="22" t="s">
        <v>135</v>
      </c>
      <c r="F49" s="21" t="s">
        <v>283</v>
      </c>
      <c r="G49" s="21" t="s">
        <v>284</v>
      </c>
      <c r="H49" s="21" t="s">
        <v>285</v>
      </c>
      <c r="I49" s="21" t="s">
        <v>185</v>
      </c>
      <c r="J49" s="22" t="s">
        <v>136</v>
      </c>
      <c r="K49" s="20" t="s">
        <v>177</v>
      </c>
      <c r="L49" s="36" t="s">
        <v>771</v>
      </c>
      <c r="M49" s="27" t="s">
        <v>500</v>
      </c>
      <c r="N49" s="37" t="s">
        <v>231</v>
      </c>
      <c r="O49" s="76" t="s">
        <v>776</v>
      </c>
      <c r="P49" s="23" t="s">
        <v>273</v>
      </c>
      <c r="Q49" s="23" t="s">
        <v>231</v>
      </c>
      <c r="R49" s="24" t="s">
        <v>231</v>
      </c>
      <c r="S49" s="24" t="s">
        <v>231</v>
      </c>
      <c r="T49" s="26" t="s">
        <v>594</v>
      </c>
      <c r="U49" s="51" t="s">
        <v>525</v>
      </c>
      <c r="V49" s="29" t="s">
        <v>773</v>
      </c>
      <c r="W49" s="52" t="s">
        <v>777</v>
      </c>
      <c r="X49" s="53" t="s">
        <v>596</v>
      </c>
      <c r="Y49" s="53" t="s">
        <v>778</v>
      </c>
      <c r="Z49" s="53" t="s">
        <v>928</v>
      </c>
      <c r="AA49" s="53" t="s">
        <v>122</v>
      </c>
      <c r="AB49" s="53" t="s">
        <v>394</v>
      </c>
      <c r="AC49" s="53" t="s">
        <v>122</v>
      </c>
      <c r="AD49" s="53" t="s">
        <v>859</v>
      </c>
      <c r="AE49" s="231" t="s">
        <v>921</v>
      </c>
      <c r="AF49" s="53" t="s">
        <v>126</v>
      </c>
      <c r="AG49" s="53" t="s">
        <v>16</v>
      </c>
      <c r="AH49" s="53" t="s">
        <v>16</v>
      </c>
      <c r="AI49" s="196">
        <v>46076</v>
      </c>
      <c r="AJ49" s="53" t="s">
        <v>180</v>
      </c>
    </row>
    <row r="50" spans="1:36" ht="342.75" thickBot="1" x14ac:dyDescent="0.25">
      <c r="A50" s="20" t="s">
        <v>61</v>
      </c>
      <c r="B50" s="21" t="s">
        <v>53</v>
      </c>
      <c r="C50" s="21" t="s">
        <v>286</v>
      </c>
      <c r="D50" s="21" t="s">
        <v>287</v>
      </c>
      <c r="E50" s="22" t="s">
        <v>135</v>
      </c>
      <c r="F50" s="21" t="s">
        <v>531</v>
      </c>
      <c r="G50" s="21" t="s">
        <v>284</v>
      </c>
      <c r="H50" s="21" t="s">
        <v>288</v>
      </c>
      <c r="I50" s="21" t="s">
        <v>185</v>
      </c>
      <c r="J50" s="22" t="s">
        <v>136</v>
      </c>
      <c r="K50" s="20" t="s">
        <v>177</v>
      </c>
      <c r="L50" s="36" t="s">
        <v>771</v>
      </c>
      <c r="M50" s="27" t="s">
        <v>500</v>
      </c>
      <c r="N50" s="37" t="s">
        <v>231</v>
      </c>
      <c r="O50" s="76" t="s">
        <v>779</v>
      </c>
      <c r="P50" s="23" t="s">
        <v>273</v>
      </c>
      <c r="Q50" s="23" t="s">
        <v>231</v>
      </c>
      <c r="R50" s="24" t="s">
        <v>231</v>
      </c>
      <c r="S50" s="24" t="s">
        <v>231</v>
      </c>
      <c r="T50" s="26" t="s">
        <v>594</v>
      </c>
      <c r="U50" s="81" t="s">
        <v>525</v>
      </c>
      <c r="V50" s="29" t="s">
        <v>773</v>
      </c>
      <c r="W50" s="52" t="s">
        <v>777</v>
      </c>
      <c r="X50" s="53" t="s">
        <v>597</v>
      </c>
      <c r="Y50" s="53" t="s">
        <v>780</v>
      </c>
      <c r="Z50" s="53" t="s">
        <v>929</v>
      </c>
      <c r="AA50" s="53" t="s">
        <v>122</v>
      </c>
      <c r="AB50" s="53" t="s">
        <v>394</v>
      </c>
      <c r="AC50" s="53" t="s">
        <v>122</v>
      </c>
      <c r="AD50" s="53" t="s">
        <v>859</v>
      </c>
      <c r="AE50" s="231" t="s">
        <v>921</v>
      </c>
      <c r="AF50" s="53" t="s">
        <v>126</v>
      </c>
      <c r="AG50" s="53" t="s">
        <v>16</v>
      </c>
      <c r="AH50" s="53" t="s">
        <v>16</v>
      </c>
      <c r="AI50" s="196">
        <v>46076</v>
      </c>
      <c r="AJ50" s="53" t="s">
        <v>180</v>
      </c>
    </row>
    <row r="51" spans="1:36" ht="229.5" thickBot="1" x14ac:dyDescent="0.25">
      <c r="A51" s="20" t="s">
        <v>781</v>
      </c>
      <c r="B51" s="21" t="s">
        <v>53</v>
      </c>
      <c r="C51" s="21" t="s">
        <v>277</v>
      </c>
      <c r="D51" s="21" t="s">
        <v>782</v>
      </c>
      <c r="E51" s="22" t="s">
        <v>131</v>
      </c>
      <c r="F51" s="21" t="s">
        <v>783</v>
      </c>
      <c r="G51" s="21" t="s">
        <v>784</v>
      </c>
      <c r="H51" s="21" t="s">
        <v>785</v>
      </c>
      <c r="I51" s="21" t="s">
        <v>185</v>
      </c>
      <c r="J51" s="22" t="s">
        <v>132</v>
      </c>
      <c r="K51" s="20" t="s">
        <v>177</v>
      </c>
      <c r="L51" s="36">
        <v>46030</v>
      </c>
      <c r="M51" s="27" t="s">
        <v>500</v>
      </c>
      <c r="N51" s="37" t="s">
        <v>231</v>
      </c>
      <c r="O51" s="76" t="s">
        <v>786</v>
      </c>
      <c r="P51" s="23" t="s">
        <v>273</v>
      </c>
      <c r="Q51" s="23" t="s">
        <v>231</v>
      </c>
      <c r="R51" s="24" t="s">
        <v>231</v>
      </c>
      <c r="S51" s="24" t="s">
        <v>231</v>
      </c>
      <c r="T51" s="26">
        <v>46030</v>
      </c>
      <c r="U51" s="81" t="s">
        <v>525</v>
      </c>
      <c r="V51" s="29">
        <v>46037</v>
      </c>
      <c r="W51" s="79" t="s">
        <v>787</v>
      </c>
      <c r="X51" s="53"/>
      <c r="Y51" s="53"/>
      <c r="Z51" s="54" t="s">
        <v>970</v>
      </c>
      <c r="AA51" s="53" t="s">
        <v>122</v>
      </c>
      <c r="AB51" s="53" t="s">
        <v>396</v>
      </c>
      <c r="AC51" s="53" t="s">
        <v>122</v>
      </c>
      <c r="AD51" s="53" t="s">
        <v>859</v>
      </c>
      <c r="AE51" s="231" t="s">
        <v>921</v>
      </c>
      <c r="AF51" s="53" t="s">
        <v>126</v>
      </c>
      <c r="AG51" s="53" t="s">
        <v>16</v>
      </c>
      <c r="AH51" s="53" t="s">
        <v>16</v>
      </c>
      <c r="AI51" s="196">
        <v>46076</v>
      </c>
      <c r="AJ51" s="53" t="s">
        <v>180</v>
      </c>
    </row>
    <row r="52" spans="1:36" ht="328.5" thickBot="1" x14ac:dyDescent="0.25">
      <c r="A52" s="20" t="s">
        <v>63</v>
      </c>
      <c r="B52" s="21" t="s">
        <v>289</v>
      </c>
      <c r="C52" s="21" t="s">
        <v>290</v>
      </c>
      <c r="D52" s="21" t="s">
        <v>291</v>
      </c>
      <c r="E52" s="22" t="s">
        <v>135</v>
      </c>
      <c r="F52" s="21" t="s">
        <v>292</v>
      </c>
      <c r="G52" s="21" t="s">
        <v>293</v>
      </c>
      <c r="H52" s="21" t="s">
        <v>294</v>
      </c>
      <c r="I52" s="21" t="s">
        <v>176</v>
      </c>
      <c r="J52" s="22" t="s">
        <v>136</v>
      </c>
      <c r="K52" s="20" t="s">
        <v>177</v>
      </c>
      <c r="L52" s="78" t="s">
        <v>788</v>
      </c>
      <c r="M52" s="27" t="s">
        <v>126</v>
      </c>
      <c r="N52" s="37" t="s">
        <v>235</v>
      </c>
      <c r="O52" s="77" t="s">
        <v>413</v>
      </c>
      <c r="P52" s="23" t="s">
        <v>295</v>
      </c>
      <c r="Q52" s="23" t="s">
        <v>296</v>
      </c>
      <c r="R52" s="24">
        <v>45658</v>
      </c>
      <c r="S52" s="24">
        <v>46022</v>
      </c>
      <c r="T52" s="38" t="s">
        <v>788</v>
      </c>
      <c r="U52" s="139" t="s">
        <v>789</v>
      </c>
      <c r="V52" s="29" t="s">
        <v>790</v>
      </c>
      <c r="W52" s="52" t="s">
        <v>712</v>
      </c>
      <c r="X52" s="53" t="s">
        <v>598</v>
      </c>
      <c r="Y52" s="53" t="s">
        <v>791</v>
      </c>
      <c r="Z52" s="53" t="s">
        <v>931</v>
      </c>
      <c r="AA52" s="53" t="s">
        <v>122</v>
      </c>
      <c r="AB52" s="53" t="s">
        <v>394</v>
      </c>
      <c r="AC52" s="53" t="s">
        <v>122</v>
      </c>
      <c r="AD52" s="53" t="s">
        <v>859</v>
      </c>
      <c r="AE52" s="154" t="s">
        <v>930</v>
      </c>
      <c r="AF52" s="53" t="s">
        <v>126</v>
      </c>
      <c r="AG52" s="53" t="s">
        <v>16</v>
      </c>
      <c r="AH52" s="53" t="s">
        <v>16</v>
      </c>
      <c r="AI52" s="196">
        <v>46076</v>
      </c>
      <c r="AJ52" s="53" t="s">
        <v>180</v>
      </c>
    </row>
    <row r="53" spans="1:36" ht="192" thickBot="1" x14ac:dyDescent="0.25">
      <c r="A53" s="20" t="s">
        <v>66</v>
      </c>
      <c r="B53" s="21" t="s">
        <v>289</v>
      </c>
      <c r="C53" s="21" t="s">
        <v>297</v>
      </c>
      <c r="D53" s="21" t="s">
        <v>298</v>
      </c>
      <c r="E53" s="22" t="s">
        <v>135</v>
      </c>
      <c r="F53" s="21" t="s">
        <v>414</v>
      </c>
      <c r="G53" s="21" t="s">
        <v>299</v>
      </c>
      <c r="H53" s="21" t="s">
        <v>415</v>
      </c>
      <c r="I53" s="21" t="s">
        <v>185</v>
      </c>
      <c r="J53" s="22" t="s">
        <v>136</v>
      </c>
      <c r="K53" s="20" t="s">
        <v>177</v>
      </c>
      <c r="L53" s="36" t="s">
        <v>788</v>
      </c>
      <c r="M53" s="27" t="s">
        <v>126</v>
      </c>
      <c r="N53" s="41" t="s">
        <v>235</v>
      </c>
      <c r="O53" s="76" t="s">
        <v>792</v>
      </c>
      <c r="P53" s="23" t="s">
        <v>273</v>
      </c>
      <c r="Q53" s="23" t="s">
        <v>231</v>
      </c>
      <c r="R53" s="24" t="s">
        <v>231</v>
      </c>
      <c r="S53" s="24" t="s">
        <v>231</v>
      </c>
      <c r="T53" s="176" t="s">
        <v>788</v>
      </c>
      <c r="U53" s="182" t="s">
        <v>525</v>
      </c>
      <c r="V53" s="163" t="s">
        <v>773</v>
      </c>
      <c r="W53" s="164" t="s">
        <v>759</v>
      </c>
      <c r="X53" s="154" t="s">
        <v>599</v>
      </c>
      <c r="Y53" s="154" t="s">
        <v>662</v>
      </c>
      <c r="Z53" s="154" t="s">
        <v>932</v>
      </c>
      <c r="AA53" s="53" t="s">
        <v>122</v>
      </c>
      <c r="AB53" s="53" t="s">
        <v>394</v>
      </c>
      <c r="AC53" s="53" t="s">
        <v>122</v>
      </c>
      <c r="AD53" s="53" t="s">
        <v>859</v>
      </c>
      <c r="AE53" s="231" t="s">
        <v>921</v>
      </c>
      <c r="AF53" s="53" t="s">
        <v>126</v>
      </c>
      <c r="AG53" s="53" t="s">
        <v>16</v>
      </c>
      <c r="AH53" s="53" t="s">
        <v>16</v>
      </c>
      <c r="AI53" s="196">
        <v>46076</v>
      </c>
      <c r="AJ53" s="53" t="s">
        <v>180</v>
      </c>
    </row>
    <row r="54" spans="1:36" ht="192" thickBot="1" x14ac:dyDescent="0.25">
      <c r="A54" s="20" t="s">
        <v>68</v>
      </c>
      <c r="B54" s="21" t="s">
        <v>289</v>
      </c>
      <c r="C54" s="21" t="s">
        <v>301</v>
      </c>
      <c r="D54" s="21" t="s">
        <v>302</v>
      </c>
      <c r="E54" s="22" t="s">
        <v>131</v>
      </c>
      <c r="F54" s="21" t="s">
        <v>532</v>
      </c>
      <c r="G54" s="21" t="s">
        <v>303</v>
      </c>
      <c r="H54" s="21" t="s">
        <v>533</v>
      </c>
      <c r="I54" s="21" t="s">
        <v>198</v>
      </c>
      <c r="J54" s="22" t="s">
        <v>132</v>
      </c>
      <c r="K54" s="20" t="s">
        <v>177</v>
      </c>
      <c r="L54" s="36" t="s">
        <v>788</v>
      </c>
      <c r="M54" s="27" t="s">
        <v>126</v>
      </c>
      <c r="N54" s="41" t="s">
        <v>235</v>
      </c>
      <c r="O54" s="82" t="s">
        <v>793</v>
      </c>
      <c r="P54" s="23" t="s">
        <v>273</v>
      </c>
      <c r="Q54" s="23" t="s">
        <v>231</v>
      </c>
      <c r="R54" s="24" t="s">
        <v>231</v>
      </c>
      <c r="S54" s="24" t="s">
        <v>231</v>
      </c>
      <c r="T54" s="158" t="s">
        <v>788</v>
      </c>
      <c r="U54" s="183" t="s">
        <v>525</v>
      </c>
      <c r="V54" s="163" t="s">
        <v>773</v>
      </c>
      <c r="W54" s="164" t="s">
        <v>759</v>
      </c>
      <c r="X54" s="154" t="s">
        <v>600</v>
      </c>
      <c r="Y54" s="154" t="s">
        <v>660</v>
      </c>
      <c r="Z54" s="154" t="s">
        <v>933</v>
      </c>
      <c r="AA54" s="53" t="s">
        <v>122</v>
      </c>
      <c r="AB54" s="53" t="s">
        <v>394</v>
      </c>
      <c r="AC54" s="53" t="s">
        <v>122</v>
      </c>
      <c r="AD54" s="53" t="s">
        <v>859</v>
      </c>
      <c r="AE54" s="231" t="s">
        <v>921</v>
      </c>
      <c r="AF54" s="53" t="s">
        <v>126</v>
      </c>
      <c r="AG54" s="53" t="s">
        <v>16</v>
      </c>
      <c r="AH54" s="53" t="s">
        <v>16</v>
      </c>
      <c r="AI54" s="196">
        <v>46076</v>
      </c>
      <c r="AJ54" s="53" t="s">
        <v>180</v>
      </c>
    </row>
    <row r="55" spans="1:36" ht="217.5" thickBot="1" x14ac:dyDescent="0.25">
      <c r="A55" s="253" t="s">
        <v>72</v>
      </c>
      <c r="B55" s="21" t="s">
        <v>73</v>
      </c>
      <c r="C55" s="21" t="s">
        <v>305</v>
      </c>
      <c r="D55" s="21" t="s">
        <v>74</v>
      </c>
      <c r="E55" s="256" t="s">
        <v>131</v>
      </c>
      <c r="F55" s="21" t="s">
        <v>601</v>
      </c>
      <c r="G55" s="21" t="s">
        <v>306</v>
      </c>
      <c r="H55" s="21" t="s">
        <v>307</v>
      </c>
      <c r="I55" s="21" t="s">
        <v>185</v>
      </c>
      <c r="J55" s="256" t="s">
        <v>136</v>
      </c>
      <c r="K55" s="253" t="s">
        <v>177</v>
      </c>
      <c r="L55" s="323" t="s">
        <v>794</v>
      </c>
      <c r="M55" s="325" t="s">
        <v>126</v>
      </c>
      <c r="N55" s="327" t="s">
        <v>231</v>
      </c>
      <c r="O55" s="165" t="s">
        <v>795</v>
      </c>
      <c r="P55" s="268" t="s">
        <v>308</v>
      </c>
      <c r="Q55" s="268" t="s">
        <v>309</v>
      </c>
      <c r="R55" s="259">
        <v>45658</v>
      </c>
      <c r="S55" s="259">
        <v>46022</v>
      </c>
      <c r="T55" s="323" t="s">
        <v>794</v>
      </c>
      <c r="U55" s="341" t="s">
        <v>796</v>
      </c>
      <c r="V55" s="329" t="s">
        <v>543</v>
      </c>
      <c r="W55" s="332" t="s">
        <v>797</v>
      </c>
      <c r="X55" s="154" t="s">
        <v>602</v>
      </c>
      <c r="Y55" s="188" t="s">
        <v>672</v>
      </c>
      <c r="Z55" s="154" t="s">
        <v>956</v>
      </c>
      <c r="AA55" s="53" t="s">
        <v>122</v>
      </c>
      <c r="AB55" s="53" t="s">
        <v>396</v>
      </c>
      <c r="AC55" s="53" t="s">
        <v>122</v>
      </c>
      <c r="AD55" s="260" t="s">
        <v>859</v>
      </c>
      <c r="AE55" s="260" t="s">
        <v>971</v>
      </c>
      <c r="AF55" s="260" t="s">
        <v>126</v>
      </c>
      <c r="AG55" s="260" t="s">
        <v>16</v>
      </c>
      <c r="AH55" s="260" t="s">
        <v>16</v>
      </c>
      <c r="AI55" s="273">
        <v>46076</v>
      </c>
      <c r="AJ55" s="260" t="s">
        <v>180</v>
      </c>
    </row>
    <row r="56" spans="1:36" ht="370.15" customHeight="1" thickBot="1" x14ac:dyDescent="0.25">
      <c r="A56" s="253"/>
      <c r="B56" s="21" t="s">
        <v>73</v>
      </c>
      <c r="C56" s="21" t="s">
        <v>305</v>
      </c>
      <c r="D56" s="21" t="s">
        <v>74</v>
      </c>
      <c r="E56" s="256"/>
      <c r="F56" s="21" t="s">
        <v>416</v>
      </c>
      <c r="G56" s="21" t="s">
        <v>310</v>
      </c>
      <c r="H56" s="21" t="s">
        <v>417</v>
      </c>
      <c r="I56" s="21" t="s">
        <v>198</v>
      </c>
      <c r="J56" s="256"/>
      <c r="K56" s="253"/>
      <c r="L56" s="324"/>
      <c r="M56" s="326"/>
      <c r="N56" s="328"/>
      <c r="O56" s="165" t="s">
        <v>798</v>
      </c>
      <c r="P56" s="268"/>
      <c r="Q56" s="268"/>
      <c r="R56" s="259"/>
      <c r="S56" s="259"/>
      <c r="T56" s="324"/>
      <c r="U56" s="342"/>
      <c r="V56" s="331"/>
      <c r="W56" s="334"/>
      <c r="X56" s="154" t="s">
        <v>603</v>
      </c>
      <c r="Y56" s="154" t="s">
        <v>661</v>
      </c>
      <c r="Z56" s="154" t="s">
        <v>934</v>
      </c>
      <c r="AA56" s="53" t="s">
        <v>122</v>
      </c>
      <c r="AB56" s="53" t="s">
        <v>394</v>
      </c>
      <c r="AC56" s="53" t="s">
        <v>122</v>
      </c>
      <c r="AD56" s="300"/>
      <c r="AE56" s="300"/>
      <c r="AF56" s="300"/>
      <c r="AG56" s="300"/>
      <c r="AH56" s="300"/>
      <c r="AI56" s="300"/>
      <c r="AJ56" s="300"/>
    </row>
    <row r="57" spans="1:36" ht="201" customHeight="1" thickBot="1" x14ac:dyDescent="0.25">
      <c r="A57" s="253" t="s">
        <v>75</v>
      </c>
      <c r="B57" s="21" t="s">
        <v>76</v>
      </c>
      <c r="C57" s="42" t="s">
        <v>312</v>
      </c>
      <c r="D57" s="21" t="s">
        <v>77</v>
      </c>
      <c r="E57" s="256" t="s">
        <v>131</v>
      </c>
      <c r="F57" s="21" t="s">
        <v>313</v>
      </c>
      <c r="G57" s="21" t="s">
        <v>314</v>
      </c>
      <c r="H57" s="21" t="s">
        <v>315</v>
      </c>
      <c r="I57" s="21" t="s">
        <v>185</v>
      </c>
      <c r="J57" s="256" t="s">
        <v>136</v>
      </c>
      <c r="K57" s="253" t="s">
        <v>177</v>
      </c>
      <c r="L57" s="323" t="s">
        <v>799</v>
      </c>
      <c r="M57" s="325" t="s">
        <v>126</v>
      </c>
      <c r="N57" s="325" t="s">
        <v>231</v>
      </c>
      <c r="O57" s="165" t="s">
        <v>800</v>
      </c>
      <c r="P57" s="253" t="s">
        <v>418</v>
      </c>
      <c r="Q57" s="253" t="s">
        <v>316</v>
      </c>
      <c r="R57" s="259">
        <v>45658</v>
      </c>
      <c r="S57" s="259">
        <v>46022</v>
      </c>
      <c r="T57" s="323" t="s">
        <v>799</v>
      </c>
      <c r="U57" s="325" t="s">
        <v>801</v>
      </c>
      <c r="V57" s="329" t="s">
        <v>802</v>
      </c>
      <c r="W57" s="338" t="s">
        <v>965</v>
      </c>
      <c r="X57" s="219" t="s">
        <v>604</v>
      </c>
      <c r="Y57" s="219" t="s">
        <v>899</v>
      </c>
      <c r="Z57" s="219" t="s">
        <v>935</v>
      </c>
      <c r="AA57" s="53" t="s">
        <v>122</v>
      </c>
      <c r="AB57" s="53" t="s">
        <v>394</v>
      </c>
      <c r="AC57" s="53" t="s">
        <v>122</v>
      </c>
      <c r="AD57" s="260" t="s">
        <v>859</v>
      </c>
      <c r="AE57" s="260" t="s">
        <v>972</v>
      </c>
      <c r="AF57" s="260" t="s">
        <v>500</v>
      </c>
      <c r="AG57" s="260" t="s">
        <v>16</v>
      </c>
      <c r="AH57" s="260" t="s">
        <v>16</v>
      </c>
      <c r="AI57" s="273">
        <v>46076</v>
      </c>
      <c r="AJ57" s="260" t="s">
        <v>180</v>
      </c>
    </row>
    <row r="58" spans="1:36" ht="201" customHeight="1" thickBot="1" x14ac:dyDescent="0.25">
      <c r="A58" s="253"/>
      <c r="B58" s="21" t="s">
        <v>76</v>
      </c>
      <c r="C58" s="42" t="s">
        <v>312</v>
      </c>
      <c r="D58" s="21" t="s">
        <v>77</v>
      </c>
      <c r="E58" s="256"/>
      <c r="F58" s="21" t="s">
        <v>803</v>
      </c>
      <c r="G58" s="21" t="s">
        <v>318</v>
      </c>
      <c r="H58" s="21" t="s">
        <v>804</v>
      </c>
      <c r="I58" s="21" t="s">
        <v>198</v>
      </c>
      <c r="J58" s="256"/>
      <c r="K58" s="253"/>
      <c r="L58" s="324"/>
      <c r="M58" s="326"/>
      <c r="N58" s="328"/>
      <c r="O58" s="184" t="s">
        <v>805</v>
      </c>
      <c r="P58" s="253"/>
      <c r="Q58" s="253"/>
      <c r="R58" s="259"/>
      <c r="S58" s="259"/>
      <c r="T58" s="324"/>
      <c r="U58" s="326"/>
      <c r="V58" s="331"/>
      <c r="W58" s="339"/>
      <c r="X58" s="219" t="s">
        <v>605</v>
      </c>
      <c r="Y58" s="219" t="s">
        <v>900</v>
      </c>
      <c r="Z58" s="219" t="s">
        <v>936</v>
      </c>
      <c r="AA58" s="53" t="s">
        <v>122</v>
      </c>
      <c r="AB58" s="53" t="s">
        <v>394</v>
      </c>
      <c r="AC58" s="53" t="s">
        <v>122</v>
      </c>
      <c r="AD58" s="300"/>
      <c r="AE58" s="300"/>
      <c r="AF58" s="300"/>
      <c r="AG58" s="300"/>
      <c r="AH58" s="300"/>
      <c r="AI58" s="300"/>
      <c r="AJ58" s="300"/>
    </row>
    <row r="59" spans="1:36" ht="281.25" thickBot="1" x14ac:dyDescent="0.25">
      <c r="A59" s="20" t="s">
        <v>78</v>
      </c>
      <c r="B59" s="21" t="s">
        <v>76</v>
      </c>
      <c r="C59" s="42" t="s">
        <v>319</v>
      </c>
      <c r="D59" s="21" t="s">
        <v>806</v>
      </c>
      <c r="E59" s="22" t="s">
        <v>135</v>
      </c>
      <c r="F59" s="21" t="s">
        <v>606</v>
      </c>
      <c r="G59" s="21" t="s">
        <v>321</v>
      </c>
      <c r="H59" s="21" t="s">
        <v>322</v>
      </c>
      <c r="I59" s="21" t="s">
        <v>185</v>
      </c>
      <c r="J59" s="22" t="s">
        <v>136</v>
      </c>
      <c r="K59" s="20" t="s">
        <v>177</v>
      </c>
      <c r="L59" s="158" t="s">
        <v>799</v>
      </c>
      <c r="M59" s="159" t="s">
        <v>126</v>
      </c>
      <c r="N59" s="159" t="s">
        <v>231</v>
      </c>
      <c r="O59" s="165" t="s">
        <v>807</v>
      </c>
      <c r="P59" s="20" t="s">
        <v>808</v>
      </c>
      <c r="Q59" s="20" t="s">
        <v>809</v>
      </c>
      <c r="R59" s="24">
        <v>46023</v>
      </c>
      <c r="S59" s="24">
        <v>46387</v>
      </c>
      <c r="T59" s="158" t="s">
        <v>799</v>
      </c>
      <c r="U59" s="146" t="s">
        <v>810</v>
      </c>
      <c r="V59" s="163" t="s">
        <v>802</v>
      </c>
      <c r="W59" s="180" t="s">
        <v>966</v>
      </c>
      <c r="X59" s="154" t="s">
        <v>607</v>
      </c>
      <c r="Y59" s="154" t="s">
        <v>673</v>
      </c>
      <c r="Z59" s="154" t="s">
        <v>937</v>
      </c>
      <c r="AA59" s="53" t="s">
        <v>122</v>
      </c>
      <c r="AB59" s="53" t="s">
        <v>394</v>
      </c>
      <c r="AC59" s="53" t="s">
        <v>122</v>
      </c>
      <c r="AD59" s="53" t="s">
        <v>859</v>
      </c>
      <c r="AE59" s="220" t="s">
        <v>973</v>
      </c>
      <c r="AF59" s="53" t="s">
        <v>500</v>
      </c>
      <c r="AG59" s="53" t="s">
        <v>16</v>
      </c>
      <c r="AH59" s="53" t="s">
        <v>16</v>
      </c>
      <c r="AI59" s="196">
        <v>46076</v>
      </c>
      <c r="AJ59" s="53" t="s">
        <v>180</v>
      </c>
    </row>
    <row r="60" spans="1:36" s="34" customFormat="1" ht="100.5" hidden="1" thickBot="1" x14ac:dyDescent="0.25">
      <c r="A60" s="269" t="s">
        <v>80</v>
      </c>
      <c r="B60" s="31" t="s">
        <v>76</v>
      </c>
      <c r="C60" s="31" t="s">
        <v>323</v>
      </c>
      <c r="D60" s="31" t="s">
        <v>81</v>
      </c>
      <c r="E60" s="276" t="s">
        <v>135</v>
      </c>
      <c r="F60" s="31" t="s">
        <v>324</v>
      </c>
      <c r="G60" s="31" t="s">
        <v>325</v>
      </c>
      <c r="H60" s="31" t="s">
        <v>326</v>
      </c>
      <c r="I60" s="31" t="s">
        <v>176</v>
      </c>
      <c r="J60" s="276" t="s">
        <v>125</v>
      </c>
      <c r="K60" s="269" t="s">
        <v>177</v>
      </c>
      <c r="L60" s="271"/>
      <c r="M60" s="269"/>
      <c r="N60" s="269"/>
      <c r="O60" s="32"/>
      <c r="P60" s="269" t="s">
        <v>327</v>
      </c>
      <c r="Q60" s="269" t="s">
        <v>231</v>
      </c>
      <c r="R60" s="274"/>
      <c r="S60" s="274"/>
      <c r="T60" s="271"/>
      <c r="U60" s="269"/>
      <c r="V60" s="271"/>
      <c r="W60" s="269"/>
      <c r="X60" s="33"/>
      <c r="Y60" s="33"/>
      <c r="Z60" s="215"/>
      <c r="AA60" s="33"/>
      <c r="AB60" s="33"/>
      <c r="AC60" s="33"/>
      <c r="AD60" s="33"/>
      <c r="AE60" s="269"/>
      <c r="AF60" s="269"/>
      <c r="AG60" s="269"/>
      <c r="AH60" s="269"/>
      <c r="AI60" s="271"/>
      <c r="AJ60" s="269"/>
    </row>
    <row r="61" spans="1:36" s="34" customFormat="1" ht="143.25" hidden="1" thickBot="1" x14ac:dyDescent="0.25">
      <c r="A61" s="270"/>
      <c r="B61" s="31" t="s">
        <v>76</v>
      </c>
      <c r="C61" s="31" t="s">
        <v>323</v>
      </c>
      <c r="D61" s="31" t="s">
        <v>81</v>
      </c>
      <c r="E61" s="277"/>
      <c r="F61" s="31" t="s">
        <v>328</v>
      </c>
      <c r="G61" s="31" t="s">
        <v>325</v>
      </c>
      <c r="H61" s="31" t="s">
        <v>326</v>
      </c>
      <c r="I61" s="31" t="s">
        <v>185</v>
      </c>
      <c r="J61" s="277"/>
      <c r="K61" s="270"/>
      <c r="L61" s="278"/>
      <c r="M61" s="279"/>
      <c r="N61" s="280"/>
      <c r="O61" s="32"/>
      <c r="P61" s="270"/>
      <c r="Q61" s="270"/>
      <c r="R61" s="275"/>
      <c r="S61" s="275"/>
      <c r="T61" s="272"/>
      <c r="U61" s="270"/>
      <c r="V61" s="272"/>
      <c r="W61" s="270"/>
      <c r="X61" s="33"/>
      <c r="Y61" s="33"/>
      <c r="Z61" s="215"/>
      <c r="AA61" s="33"/>
      <c r="AB61" s="33"/>
      <c r="AC61" s="33"/>
      <c r="AD61" s="33"/>
      <c r="AE61" s="270"/>
      <c r="AF61" s="270"/>
      <c r="AG61" s="270"/>
      <c r="AH61" s="270"/>
      <c r="AI61" s="272"/>
      <c r="AJ61" s="270"/>
    </row>
    <row r="62" spans="1:36" ht="271.5" customHeight="1" thickBot="1" x14ac:dyDescent="0.25">
      <c r="A62" s="253" t="s">
        <v>82</v>
      </c>
      <c r="B62" s="21" t="s">
        <v>83</v>
      </c>
      <c r="C62" s="21" t="s">
        <v>329</v>
      </c>
      <c r="D62" s="21" t="s">
        <v>84</v>
      </c>
      <c r="E62" s="256" t="s">
        <v>135</v>
      </c>
      <c r="F62" s="21" t="s">
        <v>330</v>
      </c>
      <c r="G62" s="21" t="s">
        <v>331</v>
      </c>
      <c r="H62" s="21" t="s">
        <v>332</v>
      </c>
      <c r="I62" s="21" t="s">
        <v>185</v>
      </c>
      <c r="J62" s="256" t="s">
        <v>136</v>
      </c>
      <c r="K62" s="253" t="s">
        <v>177</v>
      </c>
      <c r="L62" s="362" t="s">
        <v>811</v>
      </c>
      <c r="M62" s="343" t="s">
        <v>812</v>
      </c>
      <c r="N62" s="343" t="s">
        <v>231</v>
      </c>
      <c r="O62" s="185" t="s">
        <v>813</v>
      </c>
      <c r="P62" s="268" t="s">
        <v>333</v>
      </c>
      <c r="Q62" s="268" t="s">
        <v>334</v>
      </c>
      <c r="R62" s="259">
        <v>45658</v>
      </c>
      <c r="S62" s="259">
        <v>46022</v>
      </c>
      <c r="T62" s="323" t="s">
        <v>814</v>
      </c>
      <c r="U62" s="325" t="s">
        <v>815</v>
      </c>
      <c r="V62" s="329" t="s">
        <v>816</v>
      </c>
      <c r="W62" s="332" t="s">
        <v>817</v>
      </c>
      <c r="X62" s="219" t="s">
        <v>608</v>
      </c>
      <c r="Y62" s="219" t="s">
        <v>901</v>
      </c>
      <c r="Z62" s="219" t="s">
        <v>939</v>
      </c>
      <c r="AA62" s="53" t="s">
        <v>122</v>
      </c>
      <c r="AB62" s="232" t="s">
        <v>873</v>
      </c>
      <c r="AC62" s="53" t="s">
        <v>122</v>
      </c>
      <c r="AD62" s="260" t="s">
        <v>859</v>
      </c>
      <c r="AE62" s="379" t="s">
        <v>962</v>
      </c>
      <c r="AF62" s="260" t="s">
        <v>500</v>
      </c>
      <c r="AG62" s="260" t="s">
        <v>16</v>
      </c>
      <c r="AH62" s="260" t="s">
        <v>16</v>
      </c>
      <c r="AI62" s="273">
        <v>46076</v>
      </c>
      <c r="AJ62" s="260" t="s">
        <v>180</v>
      </c>
    </row>
    <row r="63" spans="1:36" ht="243" customHeight="1" thickBot="1" x14ac:dyDescent="0.25">
      <c r="A63" s="253"/>
      <c r="B63" s="21" t="s">
        <v>83</v>
      </c>
      <c r="C63" s="21" t="s">
        <v>329</v>
      </c>
      <c r="D63" s="21" t="s">
        <v>84</v>
      </c>
      <c r="E63" s="256"/>
      <c r="F63" s="21" t="s">
        <v>335</v>
      </c>
      <c r="G63" s="21" t="s">
        <v>331</v>
      </c>
      <c r="H63" s="21" t="s">
        <v>336</v>
      </c>
      <c r="I63" s="21" t="s">
        <v>176</v>
      </c>
      <c r="J63" s="256"/>
      <c r="K63" s="253"/>
      <c r="L63" s="363"/>
      <c r="M63" s="344"/>
      <c r="N63" s="361"/>
      <c r="O63" s="186" t="s">
        <v>818</v>
      </c>
      <c r="P63" s="268"/>
      <c r="Q63" s="268"/>
      <c r="R63" s="259"/>
      <c r="S63" s="259"/>
      <c r="T63" s="335"/>
      <c r="U63" s="336"/>
      <c r="V63" s="330"/>
      <c r="W63" s="333"/>
      <c r="X63" s="219" t="s">
        <v>609</v>
      </c>
      <c r="Y63" s="219" t="s">
        <v>902</v>
      </c>
      <c r="Z63" s="219" t="s">
        <v>938</v>
      </c>
      <c r="AA63" s="53" t="s">
        <v>122</v>
      </c>
      <c r="AB63" s="53" t="s">
        <v>394</v>
      </c>
      <c r="AC63" s="53" t="s">
        <v>122</v>
      </c>
      <c r="AD63" s="261"/>
      <c r="AE63" s="380"/>
      <c r="AF63" s="261"/>
      <c r="AG63" s="261"/>
      <c r="AH63" s="261"/>
      <c r="AI63" s="372"/>
      <c r="AJ63" s="261"/>
    </row>
    <row r="64" spans="1:36" ht="240.75" customHeight="1" thickBot="1" x14ac:dyDescent="0.25">
      <c r="A64" s="253"/>
      <c r="B64" s="21" t="s">
        <v>83</v>
      </c>
      <c r="C64" s="21" t="s">
        <v>329</v>
      </c>
      <c r="D64" s="21" t="s">
        <v>84</v>
      </c>
      <c r="E64" s="256"/>
      <c r="F64" s="21" t="s">
        <v>337</v>
      </c>
      <c r="G64" s="21" t="s">
        <v>331</v>
      </c>
      <c r="H64" s="21" t="s">
        <v>338</v>
      </c>
      <c r="I64" s="21" t="s">
        <v>198</v>
      </c>
      <c r="J64" s="256"/>
      <c r="K64" s="253"/>
      <c r="L64" s="363"/>
      <c r="M64" s="344"/>
      <c r="N64" s="361"/>
      <c r="O64" s="187" t="s">
        <v>940</v>
      </c>
      <c r="P64" s="268"/>
      <c r="Q64" s="268"/>
      <c r="R64" s="259"/>
      <c r="S64" s="259"/>
      <c r="T64" s="335"/>
      <c r="U64" s="336"/>
      <c r="V64" s="330"/>
      <c r="W64" s="333"/>
      <c r="X64" s="219" t="s">
        <v>610</v>
      </c>
      <c r="Y64" s="219" t="s">
        <v>903</v>
      </c>
      <c r="Z64" s="219" t="s">
        <v>941</v>
      </c>
      <c r="AA64" s="53" t="s">
        <v>122</v>
      </c>
      <c r="AB64" s="53" t="s">
        <v>394</v>
      </c>
      <c r="AC64" s="53" t="s">
        <v>122</v>
      </c>
      <c r="AD64" s="300"/>
      <c r="AE64" s="381"/>
      <c r="AF64" s="300"/>
      <c r="AG64" s="300"/>
      <c r="AH64" s="300"/>
      <c r="AI64" s="371"/>
      <c r="AJ64" s="300"/>
    </row>
    <row r="65" spans="1:36" ht="166.15" customHeight="1" thickBot="1" x14ac:dyDescent="0.25">
      <c r="A65" s="252" t="s">
        <v>86</v>
      </c>
      <c r="B65" s="21" t="s">
        <v>87</v>
      </c>
      <c r="C65" s="21" t="s">
        <v>339</v>
      </c>
      <c r="D65" s="21" t="s">
        <v>340</v>
      </c>
      <c r="E65" s="262" t="s">
        <v>135</v>
      </c>
      <c r="F65" s="21" t="s">
        <v>341</v>
      </c>
      <c r="G65" s="21" t="s">
        <v>342</v>
      </c>
      <c r="H65" s="21" t="s">
        <v>343</v>
      </c>
      <c r="I65" s="21" t="s">
        <v>185</v>
      </c>
      <c r="J65" s="262" t="s">
        <v>125</v>
      </c>
      <c r="K65" s="252" t="s">
        <v>177</v>
      </c>
      <c r="L65" s="382" t="s">
        <v>819</v>
      </c>
      <c r="M65" s="27" t="s">
        <v>126</v>
      </c>
      <c r="N65" s="37" t="s">
        <v>126</v>
      </c>
      <c r="O65" s="224" t="s">
        <v>904</v>
      </c>
      <c r="P65" s="264" t="s">
        <v>327</v>
      </c>
      <c r="Q65" s="264" t="s">
        <v>231</v>
      </c>
      <c r="R65" s="266" t="s">
        <v>231</v>
      </c>
      <c r="S65" s="266" t="s">
        <v>231</v>
      </c>
      <c r="T65" s="323" t="s">
        <v>820</v>
      </c>
      <c r="U65" s="364" t="s">
        <v>525</v>
      </c>
      <c r="V65" s="329" t="s">
        <v>821</v>
      </c>
      <c r="W65" s="332" t="s">
        <v>822</v>
      </c>
      <c r="X65" s="219" t="s">
        <v>540</v>
      </c>
      <c r="Y65" s="219" t="s">
        <v>905</v>
      </c>
      <c r="Z65" s="219" t="s">
        <v>943</v>
      </c>
      <c r="AA65" s="53" t="s">
        <v>122</v>
      </c>
      <c r="AB65" s="53" t="s">
        <v>394</v>
      </c>
      <c r="AC65" s="53" t="s">
        <v>122</v>
      </c>
      <c r="AD65" s="260" t="s">
        <v>859</v>
      </c>
      <c r="AE65" s="369" t="s">
        <v>921</v>
      </c>
      <c r="AF65" s="53" t="s">
        <v>126</v>
      </c>
      <c r="AG65" s="53" t="s">
        <v>16</v>
      </c>
      <c r="AH65" s="53" t="s">
        <v>16</v>
      </c>
      <c r="AI65" s="196">
        <v>46076</v>
      </c>
      <c r="AJ65" s="53" t="s">
        <v>180</v>
      </c>
    </row>
    <row r="66" spans="1:36" ht="288" thickBot="1" x14ac:dyDescent="0.25">
      <c r="A66" s="251"/>
      <c r="B66" s="21" t="s">
        <v>87</v>
      </c>
      <c r="C66" s="21" t="s">
        <v>339</v>
      </c>
      <c r="D66" s="21" t="s">
        <v>340</v>
      </c>
      <c r="E66" s="263"/>
      <c r="F66" s="21" t="s">
        <v>419</v>
      </c>
      <c r="G66" s="21" t="s">
        <v>344</v>
      </c>
      <c r="H66" s="21" t="s">
        <v>420</v>
      </c>
      <c r="I66" s="21" t="s">
        <v>185</v>
      </c>
      <c r="J66" s="263"/>
      <c r="K66" s="251"/>
      <c r="L66" s="383"/>
      <c r="M66" s="27" t="s">
        <v>126</v>
      </c>
      <c r="N66" s="37" t="s">
        <v>126</v>
      </c>
      <c r="O66" s="225" t="s">
        <v>942</v>
      </c>
      <c r="P66" s="265"/>
      <c r="Q66" s="265"/>
      <c r="R66" s="267"/>
      <c r="S66" s="267"/>
      <c r="T66" s="324"/>
      <c r="U66" s="365"/>
      <c r="V66" s="331"/>
      <c r="W66" s="334"/>
      <c r="X66" s="219" t="s">
        <v>541</v>
      </c>
      <c r="Y66" s="219" t="s">
        <v>906</v>
      </c>
      <c r="Z66" s="219" t="s">
        <v>943</v>
      </c>
      <c r="AA66" s="195" t="s">
        <v>122</v>
      </c>
      <c r="AB66" s="53" t="s">
        <v>394</v>
      </c>
      <c r="AC66" s="53" t="s">
        <v>122</v>
      </c>
      <c r="AD66" s="300"/>
      <c r="AE66" s="370"/>
      <c r="AF66" s="53" t="s">
        <v>126</v>
      </c>
      <c r="AG66" s="53" t="s">
        <v>16</v>
      </c>
      <c r="AH66" s="53" t="s">
        <v>16</v>
      </c>
      <c r="AI66" s="196">
        <v>46076</v>
      </c>
      <c r="AJ66" s="53" t="s">
        <v>180</v>
      </c>
    </row>
    <row r="67" spans="1:36" ht="311.45" customHeight="1" thickBot="1" x14ac:dyDescent="0.25">
      <c r="A67" s="252" t="s">
        <v>89</v>
      </c>
      <c r="B67" s="21" t="s">
        <v>87</v>
      </c>
      <c r="C67" s="21" t="s">
        <v>346</v>
      </c>
      <c r="D67" s="21" t="s">
        <v>90</v>
      </c>
      <c r="E67" s="262" t="s">
        <v>135</v>
      </c>
      <c r="F67" s="21" t="s">
        <v>611</v>
      </c>
      <c r="G67" s="21" t="s">
        <v>612</v>
      </c>
      <c r="H67" s="21" t="s">
        <v>613</v>
      </c>
      <c r="I67" s="21" t="s">
        <v>185</v>
      </c>
      <c r="J67" s="262" t="s">
        <v>136</v>
      </c>
      <c r="K67" s="20" t="s">
        <v>177</v>
      </c>
      <c r="L67" s="178" t="s">
        <v>823</v>
      </c>
      <c r="M67" s="149" t="s">
        <v>126</v>
      </c>
      <c r="N67" s="150" t="s">
        <v>126</v>
      </c>
      <c r="O67" s="226" t="s">
        <v>907</v>
      </c>
      <c r="P67" s="377" t="s">
        <v>273</v>
      </c>
      <c r="Q67" s="264" t="s">
        <v>231</v>
      </c>
      <c r="R67" s="266" t="s">
        <v>231</v>
      </c>
      <c r="S67" s="266" t="s">
        <v>231</v>
      </c>
      <c r="T67" s="323" t="s">
        <v>823</v>
      </c>
      <c r="U67" s="367" t="s">
        <v>525</v>
      </c>
      <c r="V67" s="329" t="s">
        <v>773</v>
      </c>
      <c r="W67" s="332" t="s">
        <v>759</v>
      </c>
      <c r="X67" s="219" t="s">
        <v>614</v>
      </c>
      <c r="Y67" s="227" t="s">
        <v>908</v>
      </c>
      <c r="Z67" s="219" t="s">
        <v>944</v>
      </c>
      <c r="AA67" s="195" t="s">
        <v>122</v>
      </c>
      <c r="AB67" s="53" t="s">
        <v>394</v>
      </c>
      <c r="AC67" s="53" t="s">
        <v>122</v>
      </c>
      <c r="AD67" s="260" t="s">
        <v>859</v>
      </c>
      <c r="AE67" s="369" t="s">
        <v>921</v>
      </c>
      <c r="AF67" s="53" t="s">
        <v>126</v>
      </c>
      <c r="AG67" s="53" t="s">
        <v>16</v>
      </c>
      <c r="AH67" s="53" t="s">
        <v>16</v>
      </c>
      <c r="AI67" s="196">
        <v>46076</v>
      </c>
      <c r="AJ67" s="53" t="s">
        <v>180</v>
      </c>
    </row>
    <row r="68" spans="1:36" ht="311.45" customHeight="1" thickBot="1" x14ac:dyDescent="0.25">
      <c r="A68" s="251"/>
      <c r="B68" s="21" t="s">
        <v>87</v>
      </c>
      <c r="C68" s="21" t="s">
        <v>346</v>
      </c>
      <c r="D68" s="21" t="s">
        <v>90</v>
      </c>
      <c r="E68" s="263"/>
      <c r="F68" s="21" t="s">
        <v>615</v>
      </c>
      <c r="G68" s="21" t="s">
        <v>612</v>
      </c>
      <c r="H68" s="21" t="s">
        <v>616</v>
      </c>
      <c r="I68" s="21" t="s">
        <v>185</v>
      </c>
      <c r="J68" s="263"/>
      <c r="K68" s="20" t="s">
        <v>177</v>
      </c>
      <c r="L68" s="178" t="s">
        <v>823</v>
      </c>
      <c r="M68" s="149" t="s">
        <v>126</v>
      </c>
      <c r="N68" s="150" t="s">
        <v>126</v>
      </c>
      <c r="O68" s="228" t="s">
        <v>909</v>
      </c>
      <c r="P68" s="378"/>
      <c r="Q68" s="265"/>
      <c r="R68" s="267"/>
      <c r="S68" s="267"/>
      <c r="T68" s="324"/>
      <c r="U68" s="368"/>
      <c r="V68" s="331"/>
      <c r="W68" s="334"/>
      <c r="X68" s="219" t="s">
        <v>614</v>
      </c>
      <c r="Y68" s="219" t="s">
        <v>910</v>
      </c>
      <c r="Z68" s="219" t="s">
        <v>957</v>
      </c>
      <c r="AA68" s="195" t="s">
        <v>122</v>
      </c>
      <c r="AB68" s="195" t="s">
        <v>404</v>
      </c>
      <c r="AC68" s="53" t="s">
        <v>122</v>
      </c>
      <c r="AD68" s="300"/>
      <c r="AE68" s="370"/>
      <c r="AF68" s="53" t="s">
        <v>126</v>
      </c>
      <c r="AG68" s="53" t="s">
        <v>16</v>
      </c>
      <c r="AH68" s="53" t="s">
        <v>16</v>
      </c>
      <c r="AI68" s="196">
        <v>46076</v>
      </c>
      <c r="AJ68" s="53" t="s">
        <v>180</v>
      </c>
    </row>
    <row r="69" spans="1:36" s="34" customFormat="1" ht="153" hidden="1" customHeight="1" thickBot="1" x14ac:dyDescent="0.25">
      <c r="A69" s="33" t="s">
        <v>115</v>
      </c>
      <c r="B69" s="31" t="s">
        <v>87</v>
      </c>
      <c r="C69" s="31" t="s">
        <v>347</v>
      </c>
      <c r="D69" s="31" t="s">
        <v>348</v>
      </c>
      <c r="E69" s="43" t="s">
        <v>135</v>
      </c>
      <c r="F69" s="31" t="s">
        <v>349</v>
      </c>
      <c r="G69" s="31" t="s">
        <v>350</v>
      </c>
      <c r="H69" s="31" t="s">
        <v>351</v>
      </c>
      <c r="I69" s="31" t="s">
        <v>198</v>
      </c>
      <c r="J69" s="43" t="s">
        <v>136</v>
      </c>
      <c r="K69" s="33" t="s">
        <v>177</v>
      </c>
      <c r="L69" s="44"/>
      <c r="M69" s="33"/>
      <c r="N69" s="45"/>
      <c r="O69" s="83"/>
      <c r="P69" s="47" t="s">
        <v>352</v>
      </c>
      <c r="Q69" s="47" t="s">
        <v>353</v>
      </c>
      <c r="R69" s="48"/>
      <c r="S69" s="48"/>
      <c r="T69" s="44"/>
      <c r="U69" s="49"/>
      <c r="V69" s="44"/>
      <c r="W69" s="31"/>
      <c r="X69" s="221"/>
      <c r="Y69" s="222"/>
      <c r="Z69" s="223"/>
      <c r="AA69" s="45"/>
      <c r="AB69" s="45"/>
      <c r="AC69" s="33"/>
      <c r="AD69" s="33"/>
      <c r="AE69" s="221"/>
      <c r="AF69" s="33"/>
      <c r="AG69" s="33"/>
      <c r="AH69" s="33"/>
      <c r="AI69" s="44"/>
      <c r="AJ69" s="33"/>
    </row>
    <row r="70" spans="1:36" ht="180" customHeight="1" thickBot="1" x14ac:dyDescent="0.25">
      <c r="A70" s="253" t="s">
        <v>92</v>
      </c>
      <c r="B70" s="21" t="s">
        <v>93</v>
      </c>
      <c r="C70" s="21" t="s">
        <v>354</v>
      </c>
      <c r="D70" s="21" t="s">
        <v>94</v>
      </c>
      <c r="E70" s="256" t="s">
        <v>135</v>
      </c>
      <c r="F70" s="21" t="s">
        <v>824</v>
      </c>
      <c r="G70" s="21" t="s">
        <v>825</v>
      </c>
      <c r="H70" s="21" t="s">
        <v>826</v>
      </c>
      <c r="I70" s="21" t="s">
        <v>198</v>
      </c>
      <c r="J70" s="256" t="s">
        <v>125</v>
      </c>
      <c r="K70" s="253" t="s">
        <v>177</v>
      </c>
      <c r="L70" s="323" t="s">
        <v>771</v>
      </c>
      <c r="M70" s="325" t="s">
        <v>126</v>
      </c>
      <c r="N70" s="327" t="s">
        <v>231</v>
      </c>
      <c r="O70" s="165" t="s">
        <v>827</v>
      </c>
      <c r="P70" s="253" t="s">
        <v>327</v>
      </c>
      <c r="Q70" s="253" t="s">
        <v>231</v>
      </c>
      <c r="R70" s="259" t="s">
        <v>231</v>
      </c>
      <c r="S70" s="259" t="s">
        <v>231</v>
      </c>
      <c r="T70" s="323" t="s">
        <v>823</v>
      </c>
      <c r="U70" s="325" t="s">
        <v>525</v>
      </c>
      <c r="V70" s="329" t="s">
        <v>773</v>
      </c>
      <c r="W70" s="332" t="s">
        <v>828</v>
      </c>
      <c r="X70" s="219" t="s">
        <v>618</v>
      </c>
      <c r="Y70" s="219" t="s">
        <v>911</v>
      </c>
      <c r="Z70" s="219" t="s">
        <v>945</v>
      </c>
      <c r="AA70" s="195" t="s">
        <v>122</v>
      </c>
      <c r="AB70" s="195" t="s">
        <v>394</v>
      </c>
      <c r="AC70" s="53" t="s">
        <v>122</v>
      </c>
      <c r="AD70" s="260" t="s">
        <v>859</v>
      </c>
      <c r="AE70" s="369" t="s">
        <v>921</v>
      </c>
      <c r="AF70" s="53" t="s">
        <v>126</v>
      </c>
      <c r="AG70" s="53" t="s">
        <v>16</v>
      </c>
      <c r="AH70" s="53" t="s">
        <v>16</v>
      </c>
      <c r="AI70" s="196">
        <v>46076</v>
      </c>
      <c r="AJ70" s="53" t="s">
        <v>180</v>
      </c>
    </row>
    <row r="71" spans="1:36" ht="258.75" customHeight="1" thickBot="1" x14ac:dyDescent="0.25">
      <c r="A71" s="253"/>
      <c r="B71" s="21" t="s">
        <v>93</v>
      </c>
      <c r="C71" s="21" t="s">
        <v>354</v>
      </c>
      <c r="D71" s="21" t="s">
        <v>94</v>
      </c>
      <c r="E71" s="256"/>
      <c r="F71" s="21" t="s">
        <v>829</v>
      </c>
      <c r="G71" s="21" t="s">
        <v>356</v>
      </c>
      <c r="H71" s="21" t="s">
        <v>826</v>
      </c>
      <c r="I71" s="21" t="s">
        <v>198</v>
      </c>
      <c r="J71" s="256"/>
      <c r="K71" s="253"/>
      <c r="L71" s="366"/>
      <c r="M71" s="326"/>
      <c r="N71" s="328"/>
      <c r="O71" s="184" t="s">
        <v>830</v>
      </c>
      <c r="P71" s="253"/>
      <c r="Q71" s="253"/>
      <c r="R71" s="259"/>
      <c r="S71" s="259"/>
      <c r="T71" s="324"/>
      <c r="U71" s="326"/>
      <c r="V71" s="331"/>
      <c r="W71" s="334"/>
      <c r="X71" s="173" t="s">
        <v>619</v>
      </c>
      <c r="Y71" s="190" t="s">
        <v>912</v>
      </c>
      <c r="Z71" s="219" t="s">
        <v>945</v>
      </c>
      <c r="AA71" s="195" t="s">
        <v>122</v>
      </c>
      <c r="AB71" s="195" t="s">
        <v>394</v>
      </c>
      <c r="AC71" s="53" t="s">
        <v>122</v>
      </c>
      <c r="AD71" s="300"/>
      <c r="AE71" s="375"/>
      <c r="AF71" s="53" t="s">
        <v>126</v>
      </c>
      <c r="AG71" s="53" t="s">
        <v>16</v>
      </c>
      <c r="AH71" s="53" t="s">
        <v>16</v>
      </c>
      <c r="AI71" s="196">
        <v>46076</v>
      </c>
      <c r="AJ71" s="53" t="s">
        <v>180</v>
      </c>
    </row>
    <row r="72" spans="1:36" ht="170.45" customHeight="1" thickBot="1" x14ac:dyDescent="0.25">
      <c r="A72" s="20" t="s">
        <v>95</v>
      </c>
      <c r="B72" s="21" t="s">
        <v>96</v>
      </c>
      <c r="C72" s="21" t="s">
        <v>357</v>
      </c>
      <c r="D72" s="21" t="s">
        <v>97</v>
      </c>
      <c r="E72" s="22" t="s">
        <v>137</v>
      </c>
      <c r="F72" s="21" t="s">
        <v>421</v>
      </c>
      <c r="G72" s="50" t="s">
        <v>358</v>
      </c>
      <c r="H72" s="21" t="s">
        <v>422</v>
      </c>
      <c r="I72" s="21" t="s">
        <v>198</v>
      </c>
      <c r="J72" s="22" t="s">
        <v>132</v>
      </c>
      <c r="K72" s="20" t="s">
        <v>177</v>
      </c>
      <c r="L72" s="158" t="s">
        <v>823</v>
      </c>
      <c r="M72" s="159" t="s">
        <v>126</v>
      </c>
      <c r="N72" s="150" t="s">
        <v>231</v>
      </c>
      <c r="O72" s="181" t="s">
        <v>831</v>
      </c>
      <c r="P72" s="23" t="s">
        <v>423</v>
      </c>
      <c r="Q72" s="23" t="s">
        <v>360</v>
      </c>
      <c r="R72" s="24">
        <v>45658</v>
      </c>
      <c r="S72" s="24">
        <v>46022</v>
      </c>
      <c r="T72" s="178" t="s">
        <v>832</v>
      </c>
      <c r="U72" s="175" t="s">
        <v>833</v>
      </c>
      <c r="V72" s="163" t="s">
        <v>773</v>
      </c>
      <c r="W72" s="164" t="s">
        <v>834</v>
      </c>
      <c r="X72" s="219" t="s">
        <v>620</v>
      </c>
      <c r="Y72" s="219" t="s">
        <v>913</v>
      </c>
      <c r="Z72" s="219" t="s">
        <v>946</v>
      </c>
      <c r="AA72" s="195" t="s">
        <v>122</v>
      </c>
      <c r="AB72" s="195" t="s">
        <v>394</v>
      </c>
      <c r="AC72" s="53" t="s">
        <v>122</v>
      </c>
      <c r="AD72" s="53" t="s">
        <v>859</v>
      </c>
      <c r="AE72" s="239" t="s">
        <v>976</v>
      </c>
      <c r="AF72" s="53" t="s">
        <v>126</v>
      </c>
      <c r="AG72" s="53" t="s">
        <v>16</v>
      </c>
      <c r="AH72" s="53" t="s">
        <v>16</v>
      </c>
      <c r="AI72" s="196">
        <v>46076</v>
      </c>
      <c r="AJ72" s="53" t="s">
        <v>180</v>
      </c>
    </row>
    <row r="73" spans="1:36" ht="396" thickBot="1" x14ac:dyDescent="0.25">
      <c r="A73" s="20" t="s">
        <v>98</v>
      </c>
      <c r="B73" s="21" t="s">
        <v>96</v>
      </c>
      <c r="C73" s="21" t="s">
        <v>357</v>
      </c>
      <c r="D73" s="21" t="s">
        <v>99</v>
      </c>
      <c r="E73" s="22" t="s">
        <v>131</v>
      </c>
      <c r="F73" s="21" t="s">
        <v>424</v>
      </c>
      <c r="G73" s="50" t="s">
        <v>361</v>
      </c>
      <c r="H73" s="21" t="s">
        <v>425</v>
      </c>
      <c r="I73" s="21" t="s">
        <v>176</v>
      </c>
      <c r="J73" s="22" t="s">
        <v>132</v>
      </c>
      <c r="K73" s="20" t="s">
        <v>177</v>
      </c>
      <c r="L73" s="158" t="s">
        <v>823</v>
      </c>
      <c r="M73" s="159" t="s">
        <v>126</v>
      </c>
      <c r="N73" s="159" t="s">
        <v>231</v>
      </c>
      <c r="O73" s="181" t="s">
        <v>835</v>
      </c>
      <c r="P73" s="23" t="s">
        <v>426</v>
      </c>
      <c r="Q73" s="23" t="s">
        <v>360</v>
      </c>
      <c r="R73" s="24">
        <v>45658</v>
      </c>
      <c r="S73" s="24">
        <v>46022</v>
      </c>
      <c r="T73" s="178" t="s">
        <v>832</v>
      </c>
      <c r="U73" s="175" t="s">
        <v>534</v>
      </c>
      <c r="V73" s="163" t="s">
        <v>773</v>
      </c>
      <c r="W73" s="164" t="s">
        <v>836</v>
      </c>
      <c r="X73" s="219" t="s">
        <v>621</v>
      </c>
      <c r="Y73" s="219" t="s">
        <v>914</v>
      </c>
      <c r="Z73" s="219" t="s">
        <v>947</v>
      </c>
      <c r="AA73" s="195" t="s">
        <v>122</v>
      </c>
      <c r="AB73" s="195" t="s">
        <v>394</v>
      </c>
      <c r="AC73" s="53" t="s">
        <v>122</v>
      </c>
      <c r="AD73" s="53" t="s">
        <v>859</v>
      </c>
      <c r="AE73" s="239" t="s">
        <v>975</v>
      </c>
      <c r="AF73" s="53" t="s">
        <v>126</v>
      </c>
      <c r="AG73" s="53" t="s">
        <v>16</v>
      </c>
      <c r="AH73" s="53" t="s">
        <v>16</v>
      </c>
      <c r="AI73" s="196">
        <v>46076</v>
      </c>
      <c r="AJ73" s="53" t="s">
        <v>180</v>
      </c>
    </row>
    <row r="74" spans="1:36" ht="294" thickBot="1" x14ac:dyDescent="0.25">
      <c r="A74" s="253" t="s">
        <v>100</v>
      </c>
      <c r="B74" s="21" t="s">
        <v>101</v>
      </c>
      <c r="C74" s="21" t="s">
        <v>363</v>
      </c>
      <c r="D74" s="21" t="s">
        <v>102</v>
      </c>
      <c r="E74" s="256" t="s">
        <v>131</v>
      </c>
      <c r="F74" s="21" t="s">
        <v>364</v>
      </c>
      <c r="G74" s="50" t="s">
        <v>365</v>
      </c>
      <c r="H74" s="21" t="s">
        <v>366</v>
      </c>
      <c r="I74" s="21" t="s">
        <v>198</v>
      </c>
      <c r="J74" s="256" t="s">
        <v>125</v>
      </c>
      <c r="K74" s="253" t="s">
        <v>367</v>
      </c>
      <c r="L74" s="323" t="s">
        <v>837</v>
      </c>
      <c r="M74" s="325" t="s">
        <v>126</v>
      </c>
      <c r="N74" s="327" t="s">
        <v>231</v>
      </c>
      <c r="O74" s="146" t="s">
        <v>838</v>
      </c>
      <c r="P74" s="253" t="s">
        <v>327</v>
      </c>
      <c r="Q74" s="253" t="s">
        <v>231</v>
      </c>
      <c r="R74" s="253" t="s">
        <v>231</v>
      </c>
      <c r="S74" s="253" t="s">
        <v>231</v>
      </c>
      <c r="T74" s="323" t="s">
        <v>837</v>
      </c>
      <c r="U74" s="341" t="s">
        <v>525</v>
      </c>
      <c r="V74" s="329" t="s">
        <v>773</v>
      </c>
      <c r="W74" s="332" t="s">
        <v>759</v>
      </c>
      <c r="X74" s="219" t="s">
        <v>622</v>
      </c>
      <c r="Y74" s="219" t="s">
        <v>915</v>
      </c>
      <c r="Z74" s="219" t="s">
        <v>948</v>
      </c>
      <c r="AA74" s="195" t="s">
        <v>122</v>
      </c>
      <c r="AB74" s="195" t="s">
        <v>394</v>
      </c>
      <c r="AC74" s="53" t="s">
        <v>122</v>
      </c>
      <c r="AD74" s="53" t="s">
        <v>859</v>
      </c>
      <c r="AE74" s="369" t="s">
        <v>921</v>
      </c>
      <c r="AF74" s="53" t="s">
        <v>126</v>
      </c>
      <c r="AG74" s="53" t="s">
        <v>16</v>
      </c>
      <c r="AH74" s="53" t="s">
        <v>16</v>
      </c>
      <c r="AI74" s="196">
        <v>46076</v>
      </c>
      <c r="AJ74" s="53" t="s">
        <v>180</v>
      </c>
    </row>
    <row r="75" spans="1:36" ht="268.5" thickBot="1" x14ac:dyDescent="0.25">
      <c r="A75" s="253"/>
      <c r="B75" s="21" t="s">
        <v>101</v>
      </c>
      <c r="C75" s="21" t="s">
        <v>363</v>
      </c>
      <c r="D75" s="21" t="s">
        <v>102</v>
      </c>
      <c r="E75" s="256"/>
      <c r="F75" s="21" t="s">
        <v>368</v>
      </c>
      <c r="G75" s="50" t="s">
        <v>365</v>
      </c>
      <c r="H75" s="21" t="s">
        <v>369</v>
      </c>
      <c r="I75" s="21" t="s">
        <v>198</v>
      </c>
      <c r="J75" s="256"/>
      <c r="K75" s="253"/>
      <c r="L75" s="335"/>
      <c r="M75" s="336"/>
      <c r="N75" s="337"/>
      <c r="O75" s="146" t="s">
        <v>839</v>
      </c>
      <c r="P75" s="253"/>
      <c r="Q75" s="253"/>
      <c r="R75" s="253"/>
      <c r="S75" s="253"/>
      <c r="T75" s="335"/>
      <c r="U75" s="360"/>
      <c r="V75" s="330"/>
      <c r="W75" s="333"/>
      <c r="X75" s="219" t="s">
        <v>623</v>
      </c>
      <c r="Y75" s="219" t="s">
        <v>916</v>
      </c>
      <c r="Z75" s="219" t="s">
        <v>949</v>
      </c>
      <c r="AA75" s="195" t="s">
        <v>122</v>
      </c>
      <c r="AB75" s="195" t="s">
        <v>394</v>
      </c>
      <c r="AC75" s="53" t="s">
        <v>122</v>
      </c>
      <c r="AD75" s="53" t="s">
        <v>859</v>
      </c>
      <c r="AE75" s="374"/>
      <c r="AF75" s="53" t="s">
        <v>126</v>
      </c>
      <c r="AG75" s="53" t="s">
        <v>16</v>
      </c>
      <c r="AH75" s="53" t="s">
        <v>16</v>
      </c>
      <c r="AI75" s="196">
        <v>46076</v>
      </c>
      <c r="AJ75" s="53" t="s">
        <v>180</v>
      </c>
    </row>
    <row r="76" spans="1:36" ht="294" thickBot="1" x14ac:dyDescent="0.25">
      <c r="A76" s="253"/>
      <c r="B76" s="21" t="s">
        <v>101</v>
      </c>
      <c r="C76" s="21" t="s">
        <v>363</v>
      </c>
      <c r="D76" s="21" t="s">
        <v>102</v>
      </c>
      <c r="E76" s="256"/>
      <c r="F76" s="21" t="s">
        <v>370</v>
      </c>
      <c r="G76" s="50" t="s">
        <v>371</v>
      </c>
      <c r="H76" s="21" t="s">
        <v>372</v>
      </c>
      <c r="I76" s="21" t="s">
        <v>185</v>
      </c>
      <c r="J76" s="256"/>
      <c r="K76" s="253"/>
      <c r="L76" s="335"/>
      <c r="M76" s="336"/>
      <c r="N76" s="337"/>
      <c r="O76" s="146" t="s">
        <v>840</v>
      </c>
      <c r="P76" s="253"/>
      <c r="Q76" s="253"/>
      <c r="R76" s="253"/>
      <c r="S76" s="253"/>
      <c r="T76" s="335"/>
      <c r="U76" s="360"/>
      <c r="V76" s="330"/>
      <c r="W76" s="333"/>
      <c r="X76" s="219" t="s">
        <v>624</v>
      </c>
      <c r="Y76" s="219" t="s">
        <v>917</v>
      </c>
      <c r="Z76" s="219" t="s">
        <v>950</v>
      </c>
      <c r="AA76" s="195" t="s">
        <v>122</v>
      </c>
      <c r="AB76" s="195" t="s">
        <v>394</v>
      </c>
      <c r="AC76" s="53" t="s">
        <v>122</v>
      </c>
      <c r="AD76" s="53" t="s">
        <v>859</v>
      </c>
      <c r="AE76" s="374"/>
      <c r="AF76" s="53" t="s">
        <v>126</v>
      </c>
      <c r="AG76" s="53" t="s">
        <v>16</v>
      </c>
      <c r="AH76" s="53" t="s">
        <v>16</v>
      </c>
      <c r="AI76" s="196">
        <v>46076</v>
      </c>
      <c r="AJ76" s="53" t="s">
        <v>180</v>
      </c>
    </row>
    <row r="77" spans="1:36" ht="294" thickBot="1" x14ac:dyDescent="0.25">
      <c r="A77" s="253"/>
      <c r="B77" s="21" t="s">
        <v>101</v>
      </c>
      <c r="C77" s="21" t="s">
        <v>363</v>
      </c>
      <c r="D77" s="21" t="s">
        <v>102</v>
      </c>
      <c r="E77" s="256"/>
      <c r="F77" s="21" t="s">
        <v>373</v>
      </c>
      <c r="G77" s="50" t="s">
        <v>371</v>
      </c>
      <c r="H77" s="21" t="s">
        <v>374</v>
      </c>
      <c r="I77" s="21" t="s">
        <v>185</v>
      </c>
      <c r="J77" s="256"/>
      <c r="K77" s="253"/>
      <c r="L77" s="324"/>
      <c r="M77" s="326"/>
      <c r="N77" s="328"/>
      <c r="O77" s="146" t="s">
        <v>841</v>
      </c>
      <c r="P77" s="253"/>
      <c r="Q77" s="253"/>
      <c r="R77" s="253"/>
      <c r="S77" s="253"/>
      <c r="T77" s="324"/>
      <c r="U77" s="342"/>
      <c r="V77" s="331"/>
      <c r="W77" s="334"/>
      <c r="X77" s="219" t="s">
        <v>625</v>
      </c>
      <c r="Y77" s="219" t="s">
        <v>918</v>
      </c>
      <c r="Z77" s="219" t="s">
        <v>951</v>
      </c>
      <c r="AA77" s="195" t="s">
        <v>122</v>
      </c>
      <c r="AB77" s="195" t="s">
        <v>394</v>
      </c>
      <c r="AC77" s="53" t="s">
        <v>122</v>
      </c>
      <c r="AD77" s="53" t="s">
        <v>859</v>
      </c>
      <c r="AE77" s="375"/>
      <c r="AF77" s="53" t="s">
        <v>126</v>
      </c>
      <c r="AG77" s="53" t="s">
        <v>16</v>
      </c>
      <c r="AH77" s="53" t="s">
        <v>16</v>
      </c>
      <c r="AI77" s="196">
        <v>46076</v>
      </c>
      <c r="AJ77" s="53" t="s">
        <v>180</v>
      </c>
    </row>
    <row r="78" spans="1:36" ht="268.5" thickBot="1" x14ac:dyDescent="0.25">
      <c r="A78" s="20" t="s">
        <v>104</v>
      </c>
      <c r="B78" s="21" t="s">
        <v>101</v>
      </c>
      <c r="C78" s="21" t="s">
        <v>375</v>
      </c>
      <c r="D78" s="21" t="s">
        <v>376</v>
      </c>
      <c r="E78" s="22" t="s">
        <v>135</v>
      </c>
      <c r="F78" s="21" t="s">
        <v>377</v>
      </c>
      <c r="G78" s="50" t="s">
        <v>378</v>
      </c>
      <c r="H78" s="21" t="s">
        <v>379</v>
      </c>
      <c r="I78" s="21" t="s">
        <v>185</v>
      </c>
      <c r="J78" s="22" t="s">
        <v>125</v>
      </c>
      <c r="K78" s="20" t="s">
        <v>367</v>
      </c>
      <c r="L78" s="143" t="s">
        <v>837</v>
      </c>
      <c r="M78" s="144" t="s">
        <v>126</v>
      </c>
      <c r="N78" s="145" t="s">
        <v>231</v>
      </c>
      <c r="O78" s="156" t="s">
        <v>842</v>
      </c>
      <c r="P78" s="20" t="s">
        <v>327</v>
      </c>
      <c r="Q78" s="20" t="s">
        <v>231</v>
      </c>
      <c r="R78" s="20" t="s">
        <v>231</v>
      </c>
      <c r="S78" s="20" t="s">
        <v>231</v>
      </c>
      <c r="T78" s="143" t="s">
        <v>837</v>
      </c>
      <c r="U78" s="166" t="s">
        <v>525</v>
      </c>
      <c r="V78" s="147" t="s">
        <v>773</v>
      </c>
      <c r="W78" s="152" t="s">
        <v>843</v>
      </c>
      <c r="X78" s="229" t="s">
        <v>626</v>
      </c>
      <c r="Y78" s="229" t="s">
        <v>919</v>
      </c>
      <c r="Z78" s="229" t="s">
        <v>952</v>
      </c>
      <c r="AA78" s="195" t="s">
        <v>122</v>
      </c>
      <c r="AB78" s="195" t="s">
        <v>394</v>
      </c>
      <c r="AC78" s="53" t="s">
        <v>122</v>
      </c>
      <c r="AD78" s="53" t="s">
        <v>859</v>
      </c>
      <c r="AE78" s="231" t="s">
        <v>921</v>
      </c>
      <c r="AF78" s="53" t="s">
        <v>126</v>
      </c>
      <c r="AG78" s="53" t="s">
        <v>16</v>
      </c>
      <c r="AH78" s="53" t="s">
        <v>16</v>
      </c>
      <c r="AI78" s="196">
        <v>46076</v>
      </c>
      <c r="AJ78" s="53" t="s">
        <v>180</v>
      </c>
    </row>
    <row r="79" spans="1:36" ht="256.5" hidden="1" customHeight="1" thickBot="1" x14ac:dyDescent="0.25">
      <c r="A79" s="33" t="s">
        <v>117</v>
      </c>
      <c r="B79" s="31" t="s">
        <v>101</v>
      </c>
      <c r="C79" s="31" t="s">
        <v>380</v>
      </c>
      <c r="D79" s="31" t="s">
        <v>118</v>
      </c>
      <c r="E79" s="46" t="s">
        <v>135</v>
      </c>
      <c r="F79" s="31" t="s">
        <v>381</v>
      </c>
      <c r="G79" s="84" t="s">
        <v>365</v>
      </c>
      <c r="H79" s="31" t="s">
        <v>382</v>
      </c>
      <c r="I79" s="31" t="s">
        <v>185</v>
      </c>
      <c r="J79" s="43" t="s">
        <v>136</v>
      </c>
      <c r="K79" s="33" t="s">
        <v>177</v>
      </c>
      <c r="L79" s="44"/>
      <c r="M79" s="33"/>
      <c r="N79" s="45"/>
      <c r="O79" s="85"/>
      <c r="P79" s="33" t="s">
        <v>383</v>
      </c>
      <c r="Q79" s="33" t="s">
        <v>384</v>
      </c>
      <c r="R79" s="44"/>
      <c r="S79" s="44"/>
      <c r="T79" s="44"/>
      <c r="U79" s="86"/>
      <c r="V79" s="44"/>
      <c r="W79" s="31"/>
      <c r="X79" s="221"/>
      <c r="Y79" s="222"/>
      <c r="Z79" s="223"/>
      <c r="AA79" s="45"/>
      <c r="AB79" s="45"/>
      <c r="AC79" s="33"/>
      <c r="AD79" s="33"/>
      <c r="AE79" s="33"/>
      <c r="AF79" s="33"/>
      <c r="AG79" s="33"/>
      <c r="AH79" s="33"/>
      <c r="AI79" s="44"/>
      <c r="AJ79" s="33"/>
    </row>
    <row r="80" spans="1:36" ht="405" customHeight="1" thickBot="1" x14ac:dyDescent="0.25">
      <c r="A80" s="20" t="s">
        <v>106</v>
      </c>
      <c r="B80" s="21" t="s">
        <v>107</v>
      </c>
      <c r="C80" s="21" t="s">
        <v>385</v>
      </c>
      <c r="D80" s="21" t="s">
        <v>386</v>
      </c>
      <c r="E80" s="22" t="s">
        <v>135</v>
      </c>
      <c r="F80" s="21" t="s">
        <v>387</v>
      </c>
      <c r="G80" s="50" t="s">
        <v>388</v>
      </c>
      <c r="H80" s="21" t="s">
        <v>389</v>
      </c>
      <c r="I80" s="21" t="s">
        <v>185</v>
      </c>
      <c r="J80" s="22" t="s">
        <v>136</v>
      </c>
      <c r="K80" s="20" t="s">
        <v>367</v>
      </c>
      <c r="L80" s="158" t="s">
        <v>844</v>
      </c>
      <c r="M80" s="159" t="s">
        <v>126</v>
      </c>
      <c r="N80" s="160" t="s">
        <v>231</v>
      </c>
      <c r="O80" s="146" t="s">
        <v>845</v>
      </c>
      <c r="P80" s="20" t="s">
        <v>390</v>
      </c>
      <c r="Q80" s="20" t="s">
        <v>391</v>
      </c>
      <c r="R80" s="25">
        <v>45658</v>
      </c>
      <c r="S80" s="25">
        <v>46022</v>
      </c>
      <c r="T80" s="158" t="s">
        <v>844</v>
      </c>
      <c r="U80" s="182" t="s">
        <v>846</v>
      </c>
      <c r="V80" s="163" t="s">
        <v>773</v>
      </c>
      <c r="W80" s="164" t="s">
        <v>847</v>
      </c>
      <c r="X80" s="230" t="s">
        <v>627</v>
      </c>
      <c r="Y80" s="230" t="s">
        <v>920</v>
      </c>
      <c r="Z80" s="230" t="s">
        <v>953</v>
      </c>
      <c r="AA80" s="195" t="s">
        <v>122</v>
      </c>
      <c r="AB80" s="195" t="s">
        <v>394</v>
      </c>
      <c r="AC80" s="53" t="s">
        <v>122</v>
      </c>
      <c r="AD80" s="53" t="s">
        <v>859</v>
      </c>
      <c r="AE80" s="154" t="s">
        <v>954</v>
      </c>
      <c r="AF80" s="53" t="s">
        <v>126</v>
      </c>
      <c r="AG80" s="53" t="s">
        <v>16</v>
      </c>
      <c r="AH80" s="53" t="s">
        <v>16</v>
      </c>
      <c r="AI80" s="196">
        <v>46076</v>
      </c>
      <c r="AJ80" s="53" t="s">
        <v>180</v>
      </c>
    </row>
    <row r="81" spans="1:21" x14ac:dyDescent="0.2">
      <c r="U81" s="7"/>
    </row>
    <row r="82" spans="1:21" x14ac:dyDescent="0.2">
      <c r="A82" s="247" t="s">
        <v>427</v>
      </c>
      <c r="B82" s="247"/>
      <c r="C82" s="247"/>
      <c r="D82" s="247"/>
      <c r="E82" s="247"/>
      <c r="F82" s="247"/>
      <c r="G82" s="247"/>
    </row>
  </sheetData>
  <sheetProtection formatRows="0" autoFilter="0"/>
  <autoFilter ref="A8:AJ80" xr:uid="{00000000-0001-0000-0000-000000000000}"/>
  <mergeCells count="468">
    <mergeCell ref="A1:B5"/>
    <mergeCell ref="C1:F1"/>
    <mergeCell ref="G1:G5"/>
    <mergeCell ref="C2:F2"/>
    <mergeCell ref="C3:F3"/>
    <mergeCell ref="L7:O7"/>
    <mergeCell ref="P7:S7"/>
    <mergeCell ref="T7:U7"/>
    <mergeCell ref="V7:W7"/>
    <mergeCell ref="X7:AJ7"/>
    <mergeCell ref="A9:A10"/>
    <mergeCell ref="E9:E10"/>
    <mergeCell ref="J9:J10"/>
    <mergeCell ref="K9:K10"/>
    <mergeCell ref="L9:L10"/>
    <mergeCell ref="M9:M10"/>
    <mergeCell ref="AH9:AH10"/>
    <mergeCell ref="AI9:AI10"/>
    <mergeCell ref="AJ9:AJ10"/>
    <mergeCell ref="W9:W10"/>
    <mergeCell ref="AE9:AE10"/>
    <mergeCell ref="AF9:AF10"/>
    <mergeCell ref="AG9:AG10"/>
    <mergeCell ref="U9:U10"/>
    <mergeCell ref="V9:V10"/>
    <mergeCell ref="N9:N10"/>
    <mergeCell ref="P9:P10"/>
    <mergeCell ref="Q9:Q10"/>
    <mergeCell ref="R9:R10"/>
    <mergeCell ref="S9:S10"/>
    <mergeCell ref="T9:T10"/>
    <mergeCell ref="V11:V13"/>
    <mergeCell ref="W11:W13"/>
    <mergeCell ref="AE11:AE13"/>
    <mergeCell ref="A14:A15"/>
    <mergeCell ref="E14:E15"/>
    <mergeCell ref="J14:J15"/>
    <mergeCell ref="K14:K15"/>
    <mergeCell ref="L14:L15"/>
    <mergeCell ref="M14:M15"/>
    <mergeCell ref="N14:N15"/>
    <mergeCell ref="P11:P13"/>
    <mergeCell ref="Q11:Q13"/>
    <mergeCell ref="R11:R13"/>
    <mergeCell ref="S11:S13"/>
    <mergeCell ref="T11:T13"/>
    <mergeCell ref="U11:U13"/>
    <mergeCell ref="A11:A13"/>
    <mergeCell ref="E11:E13"/>
    <mergeCell ref="J11:J13"/>
    <mergeCell ref="K11:K13"/>
    <mergeCell ref="L11:L13"/>
    <mergeCell ref="M11:M13"/>
    <mergeCell ref="N11:N13"/>
    <mergeCell ref="AJ14:AJ15"/>
    <mergeCell ref="A16:A17"/>
    <mergeCell ref="E16:E17"/>
    <mergeCell ref="J16:J17"/>
    <mergeCell ref="P16:P17"/>
    <mergeCell ref="Q16:Q17"/>
    <mergeCell ref="R16:R17"/>
    <mergeCell ref="S16:S17"/>
    <mergeCell ref="T16:T17"/>
    <mergeCell ref="V14:V15"/>
    <mergeCell ref="W14:W15"/>
    <mergeCell ref="AE14:AE15"/>
    <mergeCell ref="AF14:AF15"/>
    <mergeCell ref="AG14:AG15"/>
    <mergeCell ref="AH14:AH15"/>
    <mergeCell ref="P14:P15"/>
    <mergeCell ref="Q14:Q15"/>
    <mergeCell ref="R14:R15"/>
    <mergeCell ref="S14:S15"/>
    <mergeCell ref="T14:T15"/>
    <mergeCell ref="U14:U15"/>
    <mergeCell ref="AI16:AI17"/>
    <mergeCell ref="AJ16:AJ17"/>
    <mergeCell ref="R19:R21"/>
    <mergeCell ref="S19:S21"/>
    <mergeCell ref="T19:T21"/>
    <mergeCell ref="U19:U21"/>
    <mergeCell ref="U16:U17"/>
    <mergeCell ref="V16:V17"/>
    <mergeCell ref="W16:W17"/>
    <mergeCell ref="A19:A21"/>
    <mergeCell ref="E19:E21"/>
    <mergeCell ref="J19:J21"/>
    <mergeCell ref="K19:K21"/>
    <mergeCell ref="L19:L21"/>
    <mergeCell ref="M19:M21"/>
    <mergeCell ref="N19:N21"/>
    <mergeCell ref="R22:R23"/>
    <mergeCell ref="S22:S23"/>
    <mergeCell ref="T22:T23"/>
    <mergeCell ref="U22:U23"/>
    <mergeCell ref="V22:V23"/>
    <mergeCell ref="W22:W23"/>
    <mergeCell ref="AI19:AI21"/>
    <mergeCell ref="AJ19:AJ21"/>
    <mergeCell ref="A22:A23"/>
    <mergeCell ref="E22:E23"/>
    <mergeCell ref="J22:J23"/>
    <mergeCell ref="K22:K23"/>
    <mergeCell ref="M22:M23"/>
    <mergeCell ref="N22:N23"/>
    <mergeCell ref="P22:P23"/>
    <mergeCell ref="Q22:Q23"/>
    <mergeCell ref="V19:V21"/>
    <mergeCell ref="W19:W21"/>
    <mergeCell ref="AE19:AE21"/>
    <mergeCell ref="AF19:AF21"/>
    <mergeCell ref="AG19:AG21"/>
    <mergeCell ref="AH19:AH21"/>
    <mergeCell ref="P19:P21"/>
    <mergeCell ref="Q19:Q21"/>
    <mergeCell ref="Q26:Q28"/>
    <mergeCell ref="R26:R28"/>
    <mergeCell ref="S26:S28"/>
    <mergeCell ref="V26:V28"/>
    <mergeCell ref="A26:A28"/>
    <mergeCell ref="E26:E28"/>
    <mergeCell ref="J26:J28"/>
    <mergeCell ref="K26:K28"/>
    <mergeCell ref="L26:L28"/>
    <mergeCell ref="M26:M28"/>
    <mergeCell ref="R29:R30"/>
    <mergeCell ref="S29:S30"/>
    <mergeCell ref="T29:T30"/>
    <mergeCell ref="U29:U30"/>
    <mergeCell ref="V29:V30"/>
    <mergeCell ref="W29:W30"/>
    <mergeCell ref="AJ26:AJ28"/>
    <mergeCell ref="A29:A30"/>
    <mergeCell ref="E29:E30"/>
    <mergeCell ref="J29:J30"/>
    <mergeCell ref="K29:K30"/>
    <mergeCell ref="L29:L30"/>
    <mergeCell ref="M29:M30"/>
    <mergeCell ref="N29:N30"/>
    <mergeCell ref="P29:P30"/>
    <mergeCell ref="Q29:Q30"/>
    <mergeCell ref="W26:W28"/>
    <mergeCell ref="AE26:AE28"/>
    <mergeCell ref="AF26:AF28"/>
    <mergeCell ref="AG26:AG28"/>
    <mergeCell ref="AH26:AH28"/>
    <mergeCell ref="AI26:AI28"/>
    <mergeCell ref="N26:N28"/>
    <mergeCell ref="P26:P28"/>
    <mergeCell ref="AJ33:AJ34"/>
    <mergeCell ref="R33:R34"/>
    <mergeCell ref="S33:S34"/>
    <mergeCell ref="T33:T34"/>
    <mergeCell ref="U33:U34"/>
    <mergeCell ref="V33:V34"/>
    <mergeCell ref="W33:W34"/>
    <mergeCell ref="W31:W32"/>
    <mergeCell ref="A33:A34"/>
    <mergeCell ref="E33:E34"/>
    <mergeCell ref="J33:J34"/>
    <mergeCell ref="K33:K34"/>
    <mergeCell ref="L33:L34"/>
    <mergeCell ref="M33:M34"/>
    <mergeCell ref="N33:N34"/>
    <mergeCell ref="P33:P34"/>
    <mergeCell ref="Q33:Q34"/>
    <mergeCell ref="A31:A32"/>
    <mergeCell ref="E31:E32"/>
    <mergeCell ref="J31:J32"/>
    <mergeCell ref="P31:P32"/>
    <mergeCell ref="Q31:Q32"/>
    <mergeCell ref="V31:V32"/>
    <mergeCell ref="AG31:AG32"/>
    <mergeCell ref="J35:J36"/>
    <mergeCell ref="K35:K36"/>
    <mergeCell ref="L35:L36"/>
    <mergeCell ref="M35:M36"/>
    <mergeCell ref="AE33:AE34"/>
    <mergeCell ref="AF33:AF34"/>
    <mergeCell ref="AG33:AG34"/>
    <mergeCell ref="AH33:AH34"/>
    <mergeCell ref="AI33:AI34"/>
    <mergeCell ref="AH35:AH36"/>
    <mergeCell ref="AI35:AI36"/>
    <mergeCell ref="AJ35:AJ36"/>
    <mergeCell ref="A37:A38"/>
    <mergeCell ref="E37:E38"/>
    <mergeCell ref="J37:J38"/>
    <mergeCell ref="K37:K38"/>
    <mergeCell ref="L37:L38"/>
    <mergeCell ref="M37:M38"/>
    <mergeCell ref="N37:N38"/>
    <mergeCell ref="U35:U36"/>
    <mergeCell ref="V35:V36"/>
    <mergeCell ref="W35:W36"/>
    <mergeCell ref="AE35:AE36"/>
    <mergeCell ref="AF35:AF36"/>
    <mergeCell ref="AG35:AG36"/>
    <mergeCell ref="N35:N36"/>
    <mergeCell ref="P35:P36"/>
    <mergeCell ref="Q35:Q36"/>
    <mergeCell ref="R35:R36"/>
    <mergeCell ref="S35:S36"/>
    <mergeCell ref="T35:T36"/>
    <mergeCell ref="A35:A36"/>
    <mergeCell ref="E35:E36"/>
    <mergeCell ref="W37:W38"/>
    <mergeCell ref="AE37:AE38"/>
    <mergeCell ref="A40:A42"/>
    <mergeCell ref="E40:E42"/>
    <mergeCell ref="J40:J42"/>
    <mergeCell ref="K40:K42"/>
    <mergeCell ref="L40:L42"/>
    <mergeCell ref="M40:M42"/>
    <mergeCell ref="N40:N42"/>
    <mergeCell ref="P40:P42"/>
    <mergeCell ref="V37:V38"/>
    <mergeCell ref="P37:P38"/>
    <mergeCell ref="Q37:Q38"/>
    <mergeCell ref="R37:R38"/>
    <mergeCell ref="S37:S38"/>
    <mergeCell ref="T37:T38"/>
    <mergeCell ref="U37:U38"/>
    <mergeCell ref="W40:W42"/>
    <mergeCell ref="AE40:AE42"/>
    <mergeCell ref="AF40:AF42"/>
    <mergeCell ref="AG40:AG42"/>
    <mergeCell ref="AH40:AH42"/>
    <mergeCell ref="AI40:AI42"/>
    <mergeCell ref="Q40:Q42"/>
    <mergeCell ref="R40:R42"/>
    <mergeCell ref="S40:S42"/>
    <mergeCell ref="T40:T42"/>
    <mergeCell ref="U40:U42"/>
    <mergeCell ref="V40:V42"/>
    <mergeCell ref="T46:T47"/>
    <mergeCell ref="A46:A47"/>
    <mergeCell ref="E46:E47"/>
    <mergeCell ref="J46:J47"/>
    <mergeCell ref="K46:K47"/>
    <mergeCell ref="L46:L47"/>
    <mergeCell ref="M46:M47"/>
    <mergeCell ref="AE43:AE44"/>
    <mergeCell ref="AF43:AF44"/>
    <mergeCell ref="R43:R44"/>
    <mergeCell ref="S43:S44"/>
    <mergeCell ref="T43:T44"/>
    <mergeCell ref="U43:U44"/>
    <mergeCell ref="V43:V44"/>
    <mergeCell ref="W43:W44"/>
    <mergeCell ref="A43:A44"/>
    <mergeCell ref="E43:E44"/>
    <mergeCell ref="J43:J44"/>
    <mergeCell ref="K43:K44"/>
    <mergeCell ref="L43:L44"/>
    <mergeCell ref="M43:M44"/>
    <mergeCell ref="N43:N44"/>
    <mergeCell ref="P43:P44"/>
    <mergeCell ref="Q43:Q44"/>
    <mergeCell ref="S55:S56"/>
    <mergeCell ref="T55:T56"/>
    <mergeCell ref="U55:U56"/>
    <mergeCell ref="AH46:AH47"/>
    <mergeCell ref="AI46:AI47"/>
    <mergeCell ref="AJ46:AJ47"/>
    <mergeCell ref="A55:A56"/>
    <mergeCell ref="E55:E56"/>
    <mergeCell ref="J55:J56"/>
    <mergeCell ref="K55:K56"/>
    <mergeCell ref="L55:L56"/>
    <mergeCell ref="M55:M56"/>
    <mergeCell ref="N55:N56"/>
    <mergeCell ref="U46:U47"/>
    <mergeCell ref="V46:V47"/>
    <mergeCell ref="W46:W47"/>
    <mergeCell ref="AE46:AE47"/>
    <mergeCell ref="AF46:AF47"/>
    <mergeCell ref="AG46:AG47"/>
    <mergeCell ref="N46:N47"/>
    <mergeCell ref="P46:P47"/>
    <mergeCell ref="Q46:Q47"/>
    <mergeCell ref="R46:R47"/>
    <mergeCell ref="S46:S47"/>
    <mergeCell ref="R57:R58"/>
    <mergeCell ref="S57:S58"/>
    <mergeCell ref="T57:T58"/>
    <mergeCell ref="U57:U58"/>
    <mergeCell ref="V57:V58"/>
    <mergeCell ref="AI55:AI56"/>
    <mergeCell ref="AJ55:AJ56"/>
    <mergeCell ref="A57:A58"/>
    <mergeCell ref="E57:E58"/>
    <mergeCell ref="J57:J58"/>
    <mergeCell ref="K57:K58"/>
    <mergeCell ref="L57:L58"/>
    <mergeCell ref="M57:M58"/>
    <mergeCell ref="N57:N58"/>
    <mergeCell ref="P57:P58"/>
    <mergeCell ref="V55:V56"/>
    <mergeCell ref="W55:W56"/>
    <mergeCell ref="AE55:AE56"/>
    <mergeCell ref="AF55:AF56"/>
    <mergeCell ref="AG55:AG56"/>
    <mergeCell ref="AH55:AH56"/>
    <mergeCell ref="P55:P56"/>
    <mergeCell ref="Q55:Q56"/>
    <mergeCell ref="R55:R56"/>
    <mergeCell ref="R60:R61"/>
    <mergeCell ref="S60:S61"/>
    <mergeCell ref="T60:T61"/>
    <mergeCell ref="U60:U61"/>
    <mergeCell ref="V60:V61"/>
    <mergeCell ref="W60:W61"/>
    <mergeCell ref="AJ57:AJ58"/>
    <mergeCell ref="A60:A61"/>
    <mergeCell ref="E60:E61"/>
    <mergeCell ref="J60:J61"/>
    <mergeCell ref="K60:K61"/>
    <mergeCell ref="L60:L61"/>
    <mergeCell ref="M60:M61"/>
    <mergeCell ref="N60:N61"/>
    <mergeCell ref="P60:P61"/>
    <mergeCell ref="Q60:Q61"/>
    <mergeCell ref="W57:W58"/>
    <mergeCell ref="AE57:AE58"/>
    <mergeCell ref="AF57:AF58"/>
    <mergeCell ref="AG57:AG58"/>
    <mergeCell ref="AH57:AH58"/>
    <mergeCell ref="AI57:AI58"/>
    <mergeCell ref="AD57:AD58"/>
    <mergeCell ref="Q57:Q58"/>
    <mergeCell ref="A65:A66"/>
    <mergeCell ref="E65:E66"/>
    <mergeCell ref="J65:J66"/>
    <mergeCell ref="K65:K66"/>
    <mergeCell ref="L65:L66"/>
    <mergeCell ref="P65:P66"/>
    <mergeCell ref="Q65:Q66"/>
    <mergeCell ref="U62:U64"/>
    <mergeCell ref="V62:V64"/>
    <mergeCell ref="N62:N64"/>
    <mergeCell ref="P62:P64"/>
    <mergeCell ref="Q62:Q64"/>
    <mergeCell ref="R62:R64"/>
    <mergeCell ref="S62:S64"/>
    <mergeCell ref="T62:T64"/>
    <mergeCell ref="A62:A64"/>
    <mergeCell ref="E62:E64"/>
    <mergeCell ref="J62:J64"/>
    <mergeCell ref="K62:K64"/>
    <mergeCell ref="L62:L64"/>
    <mergeCell ref="M62:M64"/>
    <mergeCell ref="R65:R66"/>
    <mergeCell ref="S65:S66"/>
    <mergeCell ref="T65:T66"/>
    <mergeCell ref="U65:U66"/>
    <mergeCell ref="V65:V66"/>
    <mergeCell ref="W65:W66"/>
    <mergeCell ref="AH62:AH64"/>
    <mergeCell ref="AI62:AI64"/>
    <mergeCell ref="AJ62:AJ64"/>
    <mergeCell ref="W62:W64"/>
    <mergeCell ref="AE62:AE64"/>
    <mergeCell ref="AF62:AF64"/>
    <mergeCell ref="AG62:AG64"/>
    <mergeCell ref="AD62:AD64"/>
    <mergeCell ref="AD65:AD66"/>
    <mergeCell ref="AE65:AE66"/>
    <mergeCell ref="S67:S68"/>
    <mergeCell ref="T67:T68"/>
    <mergeCell ref="U67:U68"/>
    <mergeCell ref="V67:V68"/>
    <mergeCell ref="W67:W68"/>
    <mergeCell ref="A70:A71"/>
    <mergeCell ref="E70:E71"/>
    <mergeCell ref="J70:J71"/>
    <mergeCell ref="K70:K71"/>
    <mergeCell ref="L70:L71"/>
    <mergeCell ref="A67:A68"/>
    <mergeCell ref="E67:E68"/>
    <mergeCell ref="J67:J68"/>
    <mergeCell ref="P67:P68"/>
    <mergeCell ref="Q67:Q68"/>
    <mergeCell ref="R67:R68"/>
    <mergeCell ref="W70:W71"/>
    <mergeCell ref="AE70:AE71"/>
    <mergeCell ref="AD70:AD71"/>
    <mergeCell ref="M70:M71"/>
    <mergeCell ref="N70:N71"/>
    <mergeCell ref="P70:P71"/>
    <mergeCell ref="Q70:Q71"/>
    <mergeCell ref="R70:R71"/>
    <mergeCell ref="S70:S71"/>
    <mergeCell ref="AJ11:AJ13"/>
    <mergeCell ref="AF16:AF17"/>
    <mergeCell ref="AG16:AG17"/>
    <mergeCell ref="AH16:AH17"/>
    <mergeCell ref="AH22:AH23"/>
    <mergeCell ref="AI22:AI23"/>
    <mergeCell ref="AF11:AF13"/>
    <mergeCell ref="AG11:AG13"/>
    <mergeCell ref="AH11:AH13"/>
    <mergeCell ref="AI11:AI13"/>
    <mergeCell ref="AI14:AI15"/>
    <mergeCell ref="AJ22:AJ23"/>
    <mergeCell ref="AD29:AD30"/>
    <mergeCell ref="AD31:AD32"/>
    <mergeCell ref="AE31:AE32"/>
    <mergeCell ref="AF31:AF32"/>
    <mergeCell ref="A82:G82"/>
    <mergeCell ref="AD9:AD10"/>
    <mergeCell ref="U74:U77"/>
    <mergeCell ref="V74:V77"/>
    <mergeCell ref="W74:W77"/>
    <mergeCell ref="AE74:AE77"/>
    <mergeCell ref="N74:N77"/>
    <mergeCell ref="P74:P77"/>
    <mergeCell ref="Q74:Q77"/>
    <mergeCell ref="R74:R77"/>
    <mergeCell ref="S74:S77"/>
    <mergeCell ref="T74:T77"/>
    <mergeCell ref="A74:A77"/>
    <mergeCell ref="E74:E77"/>
    <mergeCell ref="J74:J77"/>
    <mergeCell ref="K74:K77"/>
    <mergeCell ref="L74:L77"/>
    <mergeCell ref="AE16:AE17"/>
    <mergeCell ref="AD19:AD21"/>
    <mergeCell ref="M74:M77"/>
    <mergeCell ref="T70:T71"/>
    <mergeCell ref="U70:U71"/>
    <mergeCell ref="V70:V71"/>
    <mergeCell ref="AD26:AD28"/>
    <mergeCell ref="AH31:AH32"/>
    <mergeCell ref="AE29:AE30"/>
    <mergeCell ref="AF29:AF30"/>
    <mergeCell ref="AG29:AG30"/>
    <mergeCell ref="AH29:AH30"/>
    <mergeCell ref="AI29:AI30"/>
    <mergeCell ref="AJ29:AJ30"/>
    <mergeCell ref="AD22:AD23"/>
    <mergeCell ref="AE22:AE23"/>
    <mergeCell ref="AF22:AF23"/>
    <mergeCell ref="AG22:AG23"/>
    <mergeCell ref="AE67:AE68"/>
    <mergeCell ref="AD67:AD68"/>
    <mergeCell ref="AI31:AI32"/>
    <mergeCell ref="AJ31:AJ32"/>
    <mergeCell ref="AD33:AD34"/>
    <mergeCell ref="AD40:AD42"/>
    <mergeCell ref="AD46:AD47"/>
    <mergeCell ref="AD55:AD56"/>
    <mergeCell ref="AE60:AE61"/>
    <mergeCell ref="AF60:AF61"/>
    <mergeCell ref="AG60:AG61"/>
    <mergeCell ref="AH60:AH61"/>
    <mergeCell ref="AI60:AI61"/>
    <mergeCell ref="AJ60:AJ61"/>
    <mergeCell ref="AG43:AG44"/>
    <mergeCell ref="AH43:AH44"/>
    <mergeCell ref="AI43:AI44"/>
    <mergeCell ref="AJ43:AJ44"/>
    <mergeCell ref="AJ40:AJ42"/>
    <mergeCell ref="AI37:AI38"/>
    <mergeCell ref="AJ37:AJ38"/>
    <mergeCell ref="AF37:AF38"/>
    <mergeCell ref="AG37:AG38"/>
    <mergeCell ref="AH37:AH38"/>
  </mergeCells>
  <conditionalFormatting sqref="E9 E11 E14 E16 E18:E20 E22 E24:E26 E29 E31 E33 E35 E37 E39:E40 E43 E45:E46 E48:E55 E57 E59:E60 E62 E65 E67 E69:E70 E72:E74 E78:E80">
    <cfRule type="containsText" dxfId="33" priority="33" operator="containsText" text="Extremo">
      <formula>NOT(ISERROR(SEARCH("Extremo",E9)))</formula>
    </cfRule>
    <cfRule type="containsText" dxfId="32" priority="32" operator="containsText" text="ALTO">
      <formula>NOT(ISERROR(SEARCH("ALTO",E9)))</formula>
    </cfRule>
    <cfRule type="containsText" dxfId="31" priority="27" operator="containsText" text="MODERADO">
      <formula>NOT(ISERROR(SEARCH("MODERADO",E9)))</formula>
    </cfRule>
    <cfRule type="containsText" dxfId="30" priority="26" operator="containsText" text="BAJO">
      <formula>NOT(ISERROR(SEARCH("BAJO",E9)))</formula>
    </cfRule>
  </conditionalFormatting>
  <conditionalFormatting sqref="J9 J11 J14 J16 J18:J20 J22 J24:J26 J29 J31 J33 J39:J40 J43 J45:J46 J48:J55 J57 J59:J60 J62 J65 J67 J69:J70 J72:J74 J78:J80">
    <cfRule type="containsText" dxfId="29" priority="31" operator="containsText" text="EXTREMA">
      <formula>NOT(ISERROR(SEARCH("EXTREMA",J9)))</formula>
    </cfRule>
    <cfRule type="containsText" dxfId="28" priority="30" operator="containsText" text="ALTA">
      <formula>NOT(ISERROR(SEARCH("ALTA",J9)))</formula>
    </cfRule>
    <cfRule type="containsText" dxfId="27" priority="29" operator="containsText" text="MODERADA">
      <formula>NOT(ISERROR(SEARCH("MODERADA",J9)))</formula>
    </cfRule>
    <cfRule type="containsText" dxfId="26" priority="28" operator="containsText" text="BAJA">
      <formula>NOT(ISERROR(SEARCH("BAJA",J9)))</formula>
    </cfRule>
  </conditionalFormatting>
  <conditionalFormatting sqref="J35">
    <cfRule type="containsText" dxfId="25" priority="24" operator="containsText" text="EXTREMA">
      <formula>NOT(ISERROR(SEARCH("EXTREMA",J35)))</formula>
    </cfRule>
    <cfRule type="containsText" dxfId="24" priority="23" operator="containsText" text="ALTA">
      <formula>NOT(ISERROR(SEARCH("ALTA",J35)))</formula>
    </cfRule>
    <cfRule type="containsText" dxfId="23" priority="22" operator="containsText" text="MODERADA">
      <formula>NOT(ISERROR(SEARCH("MODERADA",J35)))</formula>
    </cfRule>
    <cfRule type="containsText" dxfId="22" priority="21" operator="containsText" text="BAJA">
      <formula>NOT(ISERROR(SEARCH("BAJA",J35)))</formula>
    </cfRule>
  </conditionalFormatting>
  <conditionalFormatting sqref="J37">
    <cfRule type="containsText" dxfId="21" priority="17" operator="containsText" text="BAJA">
      <formula>NOT(ISERROR(SEARCH("BAJA",J37)))</formula>
    </cfRule>
    <cfRule type="containsText" dxfId="20" priority="18" operator="containsText" text="MODERADA">
      <formula>NOT(ISERROR(SEARCH("MODERADA",J37)))</formula>
    </cfRule>
    <cfRule type="containsText" dxfId="19" priority="19" operator="containsText" text="ALTA">
      <formula>NOT(ISERROR(SEARCH("ALTA",J37)))</formula>
    </cfRule>
    <cfRule type="containsText" dxfId="18" priority="20" operator="containsText" text="EXTREMA">
      <formula>NOT(ISERROR(SEARCH("EXTREMA",J37)))</formula>
    </cfRule>
  </conditionalFormatting>
  <conditionalFormatting sqref="M9">
    <cfRule type="cellIs" dxfId="17" priority="15" operator="equal">
      <formula>"Debe seleccionar una Opción"</formula>
    </cfRule>
  </conditionalFormatting>
  <conditionalFormatting sqref="M11">
    <cfRule type="cellIs" dxfId="16" priority="14" operator="equal">
      <formula>"Debe seleccionar una Opción"</formula>
    </cfRule>
  </conditionalFormatting>
  <conditionalFormatting sqref="M14">
    <cfRule type="cellIs" dxfId="15" priority="13" operator="equal">
      <formula>"Debe seleccionar una Opción"</formula>
    </cfRule>
  </conditionalFormatting>
  <conditionalFormatting sqref="M16:M20">
    <cfRule type="cellIs" dxfId="14" priority="12" operator="equal">
      <formula>"Debe seleccionar una Opción"</formula>
    </cfRule>
  </conditionalFormatting>
  <conditionalFormatting sqref="M22">
    <cfRule type="cellIs" dxfId="13" priority="11" operator="equal">
      <formula>"Debe seleccionar una Opción"</formula>
    </cfRule>
  </conditionalFormatting>
  <conditionalFormatting sqref="M24:M26 M29 M31:M33">
    <cfRule type="cellIs" dxfId="12" priority="10" operator="equal">
      <formula>"Debe seleccionar una Opción"</formula>
    </cfRule>
  </conditionalFormatting>
  <conditionalFormatting sqref="M35 M37">
    <cfRule type="cellIs" dxfId="11" priority="25" operator="equal">
      <formula>"Debe seleccionar una Opción"</formula>
    </cfRule>
  </conditionalFormatting>
  <conditionalFormatting sqref="M39:M40">
    <cfRule type="cellIs" dxfId="10" priority="9" operator="equal">
      <formula>"Debe seleccionar una Opción"</formula>
    </cfRule>
  </conditionalFormatting>
  <conditionalFormatting sqref="M43">
    <cfRule type="cellIs" dxfId="9" priority="16" operator="equal">
      <formula>"Debe seleccionar una Opción"</formula>
    </cfRule>
  </conditionalFormatting>
  <conditionalFormatting sqref="M45:M46">
    <cfRule type="cellIs" dxfId="8" priority="8" operator="equal">
      <formula>"Debe seleccionar una Opción"</formula>
    </cfRule>
  </conditionalFormatting>
  <conditionalFormatting sqref="M48:M55">
    <cfRule type="cellIs" dxfId="7" priority="7" operator="equal">
      <formula>"Debe seleccionar una Opción"</formula>
    </cfRule>
  </conditionalFormatting>
  <conditionalFormatting sqref="M57">
    <cfRule type="cellIs" dxfId="6" priority="6" operator="equal">
      <formula>"Debe seleccionar una Opción"</formula>
    </cfRule>
  </conditionalFormatting>
  <conditionalFormatting sqref="M59:M60">
    <cfRule type="cellIs" dxfId="5" priority="5" operator="equal">
      <formula>"Debe seleccionar una Opción"</formula>
    </cfRule>
  </conditionalFormatting>
  <conditionalFormatting sqref="M62">
    <cfRule type="cellIs" dxfId="4" priority="4" operator="equal">
      <formula>"Debe seleccionar una Opción"</formula>
    </cfRule>
  </conditionalFormatting>
  <conditionalFormatting sqref="M65:M70">
    <cfRule type="cellIs" dxfId="3" priority="3" operator="equal">
      <formula>"Debe seleccionar una Opción"</formula>
    </cfRule>
  </conditionalFormatting>
  <conditionalFormatting sqref="M72:M74">
    <cfRule type="cellIs" dxfId="2" priority="2" operator="equal">
      <formula>"Debe seleccionar una Opción"</formula>
    </cfRule>
  </conditionalFormatting>
  <conditionalFormatting sqref="M78:M80">
    <cfRule type="cellIs" dxfId="1" priority="1" operator="equal">
      <formula>"Debe seleccionar una Opción"</formula>
    </cfRule>
  </conditionalFormatting>
  <dataValidations count="3">
    <dataValidation type="list" allowBlank="1" showInputMessage="1" showErrorMessage="1" sqref="J69:J70 J11 J14 J62 J29 J33 J39:J40 J45:J46 J18:J20 J57 J43 J78:J80 J72:J74 J35 J37 J59:J60 J16 J9 J65 J31 J22 J24:J26 J67 J48:J55" xr:uid="{5911ADF8-8E5A-4829-8365-FA251C86807D}">
      <formula1>$I$3:$I$6</formula1>
    </dataValidation>
    <dataValidation type="list" allowBlank="1" showInputMessage="1" showErrorMessage="1" sqref="M74 M37 M55 M9 M14 M57 M35 M11 M78:M80 M59:M60 M70 M22 M31:M32 M24:M26 M16:M20" xr:uid="{7C6C0514-A46C-4215-93F4-F0940D3C40A9}">
      <formula1>$S$1:$S$3</formula1>
    </dataValidation>
    <dataValidation type="list" allowBlank="1" showInputMessage="1" showErrorMessage="1" sqref="E69:E70 E11 E14 E62 E39:E40 E29 E78:E80 E45:E46 E18:E20 E57 E37 E33 E72:E74 E43 E35 E59:E60 E16 E9 E31 E65 E22 E24:E26 E67 E48:E55" xr:uid="{D09FD6FD-1F93-4EA5-94A8-FF901FB20F6F}">
      <formula1>$H$3:$H$6</formula1>
    </dataValidation>
  </dataValidations>
  <pageMargins left="0.7" right="0.7" top="0.75" bottom="0.75" header="0.3" footer="0.3"/>
  <pageSetup scale="50" fitToWidth="0" fitToHeight="0" orientation="landscape" blackAndWhite="1" r:id="rId1"/>
  <rowBreaks count="2" manualBreakCount="2">
    <brk id="59" max="35" man="1"/>
    <brk id="64" max="35"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8000"/>
  </sheetPr>
  <dimension ref="A1:AB77"/>
  <sheetViews>
    <sheetView view="pageBreakPreview" topLeftCell="T31" zoomScale="60" zoomScaleNormal="70" workbookViewId="0">
      <selection activeCell="Y36" sqref="Y36"/>
    </sheetView>
  </sheetViews>
  <sheetFormatPr baseColWidth="10" defaultColWidth="11.42578125" defaultRowHeight="12" x14ac:dyDescent="0.2"/>
  <cols>
    <col min="1" max="1" width="11.42578125" style="63"/>
    <col min="2" max="2" width="13.5703125" style="63" customWidth="1"/>
    <col min="3" max="3" width="19.28515625" style="63" customWidth="1"/>
    <col min="4" max="4" width="30.140625" style="63" customWidth="1"/>
    <col min="5" max="6" width="37.28515625" style="63" customWidth="1"/>
    <col min="7" max="7" width="26.140625" style="66" customWidth="1"/>
    <col min="8" max="8" width="16" style="66" customWidth="1"/>
    <col min="9" max="9" width="19.28515625" style="66" customWidth="1"/>
    <col min="10" max="12" width="16" style="66" customWidth="1"/>
    <col min="13" max="13" width="20.7109375" style="129" customWidth="1"/>
    <col min="14" max="14" width="16" style="120" customWidth="1"/>
    <col min="15" max="15" width="18.42578125" style="210" customWidth="1"/>
    <col min="16" max="16" width="18.42578125" style="63" customWidth="1"/>
    <col min="17" max="17" width="18.42578125" style="210" customWidth="1"/>
    <col min="18" max="20" width="20.7109375" style="66" customWidth="1"/>
    <col min="21" max="21" width="33.5703125" style="129" customWidth="1"/>
    <col min="22" max="22" width="20.7109375" style="129" customWidth="1"/>
    <col min="23" max="24" width="15.42578125" style="66" customWidth="1"/>
    <col min="25" max="25" width="51.5703125" style="233" customWidth="1"/>
    <col min="26" max="26" width="41.5703125" style="191" customWidth="1"/>
    <col min="27" max="27" width="32" style="233" customWidth="1"/>
    <col min="28" max="28" width="49.42578125" style="233" customWidth="1"/>
    <col min="29" max="16384" width="11.42578125" style="63"/>
  </cols>
  <sheetData>
    <row r="1" spans="1:28" ht="43.5" customHeight="1" x14ac:dyDescent="0.2">
      <c r="A1" s="389" t="s">
        <v>858</v>
      </c>
      <c r="B1" s="390"/>
      <c r="C1" s="390"/>
      <c r="D1" s="390"/>
      <c r="E1" s="134"/>
      <c r="F1" s="134"/>
      <c r="G1" s="69" t="s">
        <v>428</v>
      </c>
      <c r="H1" s="92">
        <v>25</v>
      </c>
      <c r="I1" s="69" t="s">
        <v>429</v>
      </c>
      <c r="J1" s="92">
        <v>25</v>
      </c>
      <c r="K1" s="111" t="s">
        <v>430</v>
      </c>
      <c r="L1" s="116">
        <f>50/6</f>
        <v>8.3333333333333339</v>
      </c>
      <c r="M1" s="132" t="s">
        <v>431</v>
      </c>
      <c r="N1" s="121">
        <f>50/6</f>
        <v>8.3333333333333339</v>
      </c>
      <c r="O1" s="94" t="s">
        <v>432</v>
      </c>
      <c r="P1" s="116">
        <f>50/6</f>
        <v>8.3333333333333339</v>
      </c>
      <c r="Q1" s="94" t="s">
        <v>433</v>
      </c>
      <c r="R1" s="116">
        <f>50/6</f>
        <v>8.3333333333333339</v>
      </c>
      <c r="S1" s="96" t="s">
        <v>434</v>
      </c>
      <c r="T1" s="116">
        <f>50/6</f>
        <v>8.3333333333333339</v>
      </c>
      <c r="U1" s="127" t="s">
        <v>435</v>
      </c>
      <c r="V1" s="125">
        <f>50/6</f>
        <v>8.3333333333333339</v>
      </c>
      <c r="W1" s="396" t="s">
        <v>436</v>
      </c>
      <c r="X1" s="396"/>
      <c r="Y1" s="111" t="s">
        <v>958</v>
      </c>
      <c r="Z1" s="70"/>
    </row>
    <row r="2" spans="1:28" ht="43.5" customHeight="1" x14ac:dyDescent="0.2">
      <c r="A2" s="387" t="s">
        <v>437</v>
      </c>
      <c r="B2" s="388"/>
      <c r="C2" s="388"/>
      <c r="D2" s="388"/>
      <c r="E2" s="135"/>
      <c r="F2" s="135"/>
      <c r="G2" s="62" t="s">
        <v>438</v>
      </c>
      <c r="H2" s="93">
        <v>15</v>
      </c>
      <c r="I2" s="62" t="s">
        <v>439</v>
      </c>
      <c r="J2" s="93">
        <v>15</v>
      </c>
      <c r="K2" s="111" t="s">
        <v>440</v>
      </c>
      <c r="L2" s="93">
        <v>0</v>
      </c>
      <c r="M2" s="62" t="s">
        <v>441</v>
      </c>
      <c r="N2" s="122">
        <v>0</v>
      </c>
      <c r="O2" s="95" t="s">
        <v>442</v>
      </c>
      <c r="P2" s="93">
        <v>0</v>
      </c>
      <c r="Q2" s="95" t="s">
        <v>443</v>
      </c>
      <c r="R2" s="93">
        <v>0</v>
      </c>
      <c r="S2" s="96" t="s">
        <v>444</v>
      </c>
      <c r="T2" s="93">
        <v>0</v>
      </c>
      <c r="U2" s="127" t="s">
        <v>445</v>
      </c>
      <c r="V2" s="126">
        <v>0</v>
      </c>
      <c r="W2" s="396" t="s">
        <v>446</v>
      </c>
      <c r="X2" s="396"/>
      <c r="Y2" s="111" t="s">
        <v>959</v>
      </c>
      <c r="Z2" s="71"/>
    </row>
    <row r="3" spans="1:28" ht="43.5" customHeight="1" x14ac:dyDescent="0.2">
      <c r="A3" s="387" t="s">
        <v>447</v>
      </c>
      <c r="B3" s="388"/>
      <c r="C3" s="388"/>
      <c r="D3" s="388"/>
      <c r="E3" s="135"/>
      <c r="F3" s="135"/>
      <c r="G3" s="90" t="s">
        <v>448</v>
      </c>
      <c r="H3" s="100">
        <v>10</v>
      </c>
      <c r="I3" s="90"/>
      <c r="J3" s="101"/>
      <c r="K3" s="101"/>
      <c r="L3" s="101"/>
      <c r="M3" s="93"/>
      <c r="N3" s="117"/>
      <c r="O3" s="102"/>
      <c r="P3" s="103"/>
      <c r="Q3" s="102"/>
      <c r="R3" s="103"/>
      <c r="S3" s="104"/>
      <c r="T3" s="102"/>
      <c r="U3" s="128"/>
      <c r="V3" s="130"/>
      <c r="W3" s="396" t="s">
        <v>449</v>
      </c>
      <c r="X3" s="396"/>
      <c r="Y3" s="100" t="s">
        <v>960</v>
      </c>
      <c r="Z3" s="71"/>
    </row>
    <row r="4" spans="1:28" ht="34.5" customHeight="1" x14ac:dyDescent="0.2">
      <c r="A4" s="405">
        <v>46054</v>
      </c>
      <c r="B4" s="406"/>
      <c r="C4" s="406"/>
      <c r="D4" s="406"/>
      <c r="E4" s="136"/>
      <c r="F4" s="136"/>
      <c r="G4" s="91"/>
      <c r="H4" s="106" t="s">
        <v>450</v>
      </c>
      <c r="I4" s="91"/>
      <c r="J4" s="106" t="s">
        <v>451</v>
      </c>
      <c r="K4" s="91"/>
      <c r="L4" s="106" t="s">
        <v>452</v>
      </c>
      <c r="M4" s="91"/>
      <c r="N4" s="118" t="s">
        <v>453</v>
      </c>
      <c r="O4" s="202"/>
      <c r="P4" s="106" t="s">
        <v>454</v>
      </c>
      <c r="Q4" s="105"/>
      <c r="R4" s="107" t="s">
        <v>455</v>
      </c>
      <c r="S4" s="105"/>
      <c r="T4" s="106" t="s">
        <v>456</v>
      </c>
      <c r="U4" s="105"/>
      <c r="V4" s="131" t="s">
        <v>457</v>
      </c>
      <c r="W4" s="394" t="s">
        <v>458</v>
      </c>
      <c r="X4" s="395"/>
      <c r="Y4" s="393" t="s">
        <v>459</v>
      </c>
      <c r="Z4" s="402" t="s">
        <v>665</v>
      </c>
      <c r="AA4" s="393" t="s">
        <v>663</v>
      </c>
    </row>
    <row r="5" spans="1:28" ht="60.75" thickBot="1" x14ac:dyDescent="0.25">
      <c r="A5" s="108" t="s">
        <v>6</v>
      </c>
      <c r="B5" s="108" t="s">
        <v>7</v>
      </c>
      <c r="C5" s="108" t="s">
        <v>144</v>
      </c>
      <c r="D5" s="140" t="s">
        <v>850</v>
      </c>
      <c r="E5" s="108" t="s">
        <v>849</v>
      </c>
      <c r="F5" s="108" t="s">
        <v>848</v>
      </c>
      <c r="G5" s="108" t="s">
        <v>149</v>
      </c>
      <c r="H5" s="109" t="s">
        <v>460</v>
      </c>
      <c r="I5" s="108" t="s">
        <v>451</v>
      </c>
      <c r="J5" s="109" t="s">
        <v>461</v>
      </c>
      <c r="K5" s="108" t="s">
        <v>452</v>
      </c>
      <c r="L5" s="109" t="s">
        <v>462</v>
      </c>
      <c r="M5" s="108" t="s">
        <v>453</v>
      </c>
      <c r="N5" s="119" t="s">
        <v>463</v>
      </c>
      <c r="O5" s="108" t="s">
        <v>148</v>
      </c>
      <c r="P5" s="109" t="s">
        <v>464</v>
      </c>
      <c r="Q5" s="108" t="s">
        <v>147</v>
      </c>
      <c r="R5" s="109" t="s">
        <v>465</v>
      </c>
      <c r="S5" s="108" t="s">
        <v>466</v>
      </c>
      <c r="T5" s="109" t="s">
        <v>467</v>
      </c>
      <c r="U5" s="108" t="s">
        <v>468</v>
      </c>
      <c r="V5" s="109" t="s">
        <v>469</v>
      </c>
      <c r="W5" s="109" t="s">
        <v>470</v>
      </c>
      <c r="X5" s="109" t="s">
        <v>471</v>
      </c>
      <c r="Y5" s="393"/>
      <c r="Z5" s="402"/>
      <c r="AA5" s="393"/>
    </row>
    <row r="6" spans="1:28" ht="204.75" thickBot="1" x14ac:dyDescent="0.25">
      <c r="A6" s="403" t="s">
        <v>11</v>
      </c>
      <c r="B6" s="203" t="s">
        <v>12</v>
      </c>
      <c r="C6" s="203" t="s">
        <v>173</v>
      </c>
      <c r="D6" s="67" t="s">
        <v>181</v>
      </c>
      <c r="E6" s="67" t="s">
        <v>392</v>
      </c>
      <c r="F6" s="67" t="s">
        <v>392</v>
      </c>
      <c r="G6" s="64" t="s">
        <v>176</v>
      </c>
      <c r="H6" s="64">
        <f>IF(G6=$G$1,$H$1,IF(G6=$G$2,$H$2,IF(G6=$G$3,$H$3,"error")))</f>
        <v>15</v>
      </c>
      <c r="I6" s="64" t="s">
        <v>472</v>
      </c>
      <c r="J6" s="64">
        <f>IF(I6=$I$1,$J$1,IF(I6=$I$2,$J$2,"error"))</f>
        <v>15</v>
      </c>
      <c r="K6" s="64" t="s">
        <v>430</v>
      </c>
      <c r="L6" s="112">
        <f t="shared" ref="L6:L31" si="0">IF(K6=$K$1,$L$1,IF(K6=$K$2,$L$2,"error"))</f>
        <v>8.3333333333333339</v>
      </c>
      <c r="M6" s="68" t="s">
        <v>473</v>
      </c>
      <c r="N6" s="112">
        <f>IF(M6=$M$1,$N$1,IF(M6=$M$2,$N$2,"error"))</f>
        <v>8.3333333333333339</v>
      </c>
      <c r="O6" s="64" t="s">
        <v>175</v>
      </c>
      <c r="P6" s="123">
        <f>IF(O6=$O$3,$P$2,$P$1)</f>
        <v>8.3333333333333339</v>
      </c>
      <c r="Q6" s="64" t="s">
        <v>174</v>
      </c>
      <c r="R6" s="123">
        <f>IF(Q6=$Q$3,$R$2,$R$1)</f>
        <v>8.3333333333333339</v>
      </c>
      <c r="S6" s="68" t="s">
        <v>122</v>
      </c>
      <c r="T6" s="123">
        <f t="shared" ref="T6:T51" si="1">IF(S6=$S$2,$T$2,$T$1)</f>
        <v>8.3333333333333339</v>
      </c>
      <c r="U6" s="68" t="s">
        <v>435</v>
      </c>
      <c r="V6" s="123">
        <f>IF(U6=$U$1,$V$1,IF(U6=$U$2,$V$2,"error"))</f>
        <v>8.3333333333333339</v>
      </c>
      <c r="W6" s="123">
        <f t="shared" ref="W6:W31" si="2">H6+J6+L6+N6+P6+R6+T6+V6</f>
        <v>80</v>
      </c>
      <c r="X6" s="213" t="s">
        <v>404</v>
      </c>
      <c r="Y6" s="200" t="str">
        <f>'MRGestion III cuatri 2025'!AB9</f>
        <v>Fuerte</v>
      </c>
      <c r="Z6" s="68" t="s">
        <v>404</v>
      </c>
      <c r="AA6" s="68" t="str">
        <f>IF(Z6="Débil","1",IF(Z6="Moderado","3",IF(Z6="Fuerte","5","error")))</f>
        <v>1</v>
      </c>
      <c r="AB6" s="233" t="str">
        <f>'MRGestion III cuatri 2025'!Z9</f>
        <v>Seguimiento OCI a 31 de diciembre 2025:
Se evidenció el formato  APL.PR.05.F.12 con el registro de 280 CT (con "FECHA DE EJECUCION" en el 3er cuatrimestre 2025), así mismo, se evidenció el archivo "APL.PR.05.F.14 Control Entrega Actas de Emergencia" con 1138 registros (con "FECHA DE EJECUCION" en el 3er cuatrimestre 2025).
Teniendo en cuenta que no se reporta por parte del proceso, ni la 2LD , así como tampoco en los ejercicios de seguimiento y auditoría (de la 3LD) la materialización del riesgo, el control se califica como efectivo.</v>
      </c>
    </row>
    <row r="7" spans="1:28" ht="192.75" thickBot="1" x14ac:dyDescent="0.25">
      <c r="A7" s="404"/>
      <c r="B7" s="203" t="s">
        <v>12</v>
      </c>
      <c r="C7" s="203" t="s">
        <v>173</v>
      </c>
      <c r="D7" s="203" t="s">
        <v>181</v>
      </c>
      <c r="E7" s="67" t="s">
        <v>182</v>
      </c>
      <c r="F7" s="67" t="s">
        <v>182</v>
      </c>
      <c r="G7" s="64" t="s">
        <v>185</v>
      </c>
      <c r="H7" s="64">
        <f>IF(G7=$G$1,$H$1,IF(G7=$G$2,$H$2,IF(G7=$G$3,$H$3,"error")))</f>
        <v>25</v>
      </c>
      <c r="I7" s="64" t="s">
        <v>472</v>
      </c>
      <c r="J7" s="64">
        <f>IF(I7=$I$1,$J$1,IF(I7=$I$2,$J$2,"error"))</f>
        <v>15</v>
      </c>
      <c r="K7" s="64" t="s">
        <v>430</v>
      </c>
      <c r="L7" s="112">
        <f t="shared" si="0"/>
        <v>8.3333333333333339</v>
      </c>
      <c r="M7" s="68" t="s">
        <v>473</v>
      </c>
      <c r="N7" s="112">
        <f t="shared" ref="N7:N70" si="3">IF(M7=$M$1,$N$1,IF(M7=$M$2,$N$2,"error"))</f>
        <v>8.3333333333333339</v>
      </c>
      <c r="O7" s="64" t="s">
        <v>474</v>
      </c>
      <c r="P7" s="123">
        <f t="shared" ref="P7:P70" si="4">IF(O7=$O$3,$P$2,$P$1)</f>
        <v>8.3333333333333339</v>
      </c>
      <c r="Q7" s="64" t="s">
        <v>183</v>
      </c>
      <c r="R7" s="123">
        <f t="shared" ref="R7:R70" si="5">IF(Q7=$Q$3,$R$2,$R$1)</f>
        <v>8.3333333333333339</v>
      </c>
      <c r="S7" s="68" t="s">
        <v>122</v>
      </c>
      <c r="T7" s="123">
        <f t="shared" si="1"/>
        <v>8.3333333333333339</v>
      </c>
      <c r="U7" s="68" t="s">
        <v>435</v>
      </c>
      <c r="V7" s="123">
        <f t="shared" ref="V7:V72" si="6">IF(U7=$U$1,$V$1,IF(U7=$U$2,$V$2,"error"))</f>
        <v>8.3333333333333339</v>
      </c>
      <c r="W7" s="123">
        <f t="shared" si="2"/>
        <v>89.999999999999986</v>
      </c>
      <c r="X7" s="68" t="s">
        <v>396</v>
      </c>
      <c r="Y7" s="200" t="str">
        <f>'MRGestion III cuatri 2025'!AB10</f>
        <v>Débil</v>
      </c>
      <c r="Z7" s="64" t="s">
        <v>396</v>
      </c>
      <c r="AA7" s="68" t="str">
        <f t="shared" ref="AA7:AA71" si="7">IF(Z7="Débil","1",IF(Z7="Moderado","3",IF(Z7="Fuerte","5","error")))</f>
        <v>3</v>
      </c>
      <c r="AB7" s="233" t="str">
        <f>'MRGestion III cuatri 2025'!Z10</f>
        <v>Seguimiento OCI a 31 diciembre 2025:
Se allegaron 4 memorandos, todos del 6 de enero 2026, con asunto "Devolución de conceptos técnicos y actas de emergencias con inconsistencias identificadas..." para cada uno de los meses del 3er cuatrimestre 2025, no obstante, y dado que el control esta diseñado para ejecutarse de manera mensual y la totalidad de los memorandos de devlución son de enero 2026, el control se califica como DEBIL en su ejecución. Finalmente, se observa la matriz de registros de "Reporte Novedades 2025 (3)".
Teniendo en cuenta que no se reporta por parte del proceso, ni la 2LD , así como tampoco en los ejercicios de seguimiento y auditoría (de la 3LD) la materialización del riesgo, el control se califica como efectivo.</v>
      </c>
    </row>
    <row r="8" spans="1:28" ht="58.9" customHeight="1" thickBot="1" x14ac:dyDescent="0.25">
      <c r="A8" s="397" t="s">
        <v>17</v>
      </c>
      <c r="B8" s="98" t="s">
        <v>12</v>
      </c>
      <c r="C8" s="98" t="s">
        <v>186</v>
      </c>
      <c r="D8" s="204" t="s">
        <v>187</v>
      </c>
      <c r="E8" s="204" t="s">
        <v>188</v>
      </c>
      <c r="F8" s="205" t="s">
        <v>680</v>
      </c>
      <c r="G8" s="97" t="s">
        <v>185</v>
      </c>
      <c r="H8" s="97">
        <f t="shared" ref="H8:H11" si="8">IF(G8=$G$1,$H$1,IF(G8=$G$2,$H$2,IF(G8=$G$3,$H$3,"error")))</f>
        <v>25</v>
      </c>
      <c r="I8" s="97" t="s">
        <v>472</v>
      </c>
      <c r="J8" s="97">
        <f t="shared" ref="J8:J71" si="9">IF(I8=$I$1,$J$1,IF(I8=$I$2,$J$2,"error"))</f>
        <v>15</v>
      </c>
      <c r="K8" s="97" t="s">
        <v>430</v>
      </c>
      <c r="L8" s="113">
        <f t="shared" si="0"/>
        <v>8.3333333333333339</v>
      </c>
      <c r="M8" s="99" t="s">
        <v>473</v>
      </c>
      <c r="N8" s="113">
        <f t="shared" si="3"/>
        <v>8.3333333333333339</v>
      </c>
      <c r="O8" s="97" t="s">
        <v>190</v>
      </c>
      <c r="P8" s="124">
        <f t="shared" si="4"/>
        <v>8.3333333333333339</v>
      </c>
      <c r="Q8" s="97" t="s">
        <v>189</v>
      </c>
      <c r="R8" s="124">
        <f t="shared" si="5"/>
        <v>8.3333333333333339</v>
      </c>
      <c r="S8" s="99" t="s">
        <v>122</v>
      </c>
      <c r="T8" s="124">
        <f t="shared" si="1"/>
        <v>8.3333333333333339</v>
      </c>
      <c r="U8" s="99" t="s">
        <v>435</v>
      </c>
      <c r="V8" s="124">
        <f t="shared" si="6"/>
        <v>8.3333333333333339</v>
      </c>
      <c r="W8" s="124">
        <f t="shared" si="2"/>
        <v>89.999999999999986</v>
      </c>
      <c r="X8" s="99" t="s">
        <v>396</v>
      </c>
      <c r="Y8" s="193" t="str">
        <f>'MRGestion III cuatri 2025'!AB11</f>
        <v>Fuerte</v>
      </c>
      <c r="Z8" s="99" t="s">
        <v>396</v>
      </c>
      <c r="AA8" s="68" t="str">
        <f t="shared" si="7"/>
        <v>3</v>
      </c>
      <c r="AB8" s="233" t="str">
        <f>'MRGestion III cuatri 2025'!Z11</f>
        <v>Seguimiento OCI a 31 diciembre 2025: Se allegan los memorandos (mes vencido) en los que se informó a la subdirección técnica y a la OAP las fechas de vencimiento de los agroinsumos que se tienen en el almacén al cierre de mensual del III cuatrimestre 2025, teniendo en cuenta que para este memorando no se tiene periodicidad en el diseño del control, la evidencia se acepta sin observación. De otra parte, se evidenció el diligenciamiento del formato "APL.PR.06.F.04 Control de Consumo de Agro Insumos por Profesionales MIPE" , debidamente firmado. 
Teniendo en cuenta que no se reporta por parte del proceso la materialización del riesgo y que se observa la aplicación del mismo, el control se califica como efectivo.</v>
      </c>
    </row>
    <row r="9" spans="1:28" ht="168.75" thickBot="1" x14ac:dyDescent="0.25">
      <c r="A9" s="398"/>
      <c r="B9" s="98" t="s">
        <v>12</v>
      </c>
      <c r="C9" s="98" t="s">
        <v>186</v>
      </c>
      <c r="D9" s="204" t="s">
        <v>187</v>
      </c>
      <c r="E9" s="204" t="s">
        <v>192</v>
      </c>
      <c r="F9" s="204" t="s">
        <v>192</v>
      </c>
      <c r="G9" s="97" t="s">
        <v>185</v>
      </c>
      <c r="H9" s="97">
        <f t="shared" si="8"/>
        <v>25</v>
      </c>
      <c r="I9" s="97" t="s">
        <v>472</v>
      </c>
      <c r="J9" s="97">
        <f t="shared" si="9"/>
        <v>15</v>
      </c>
      <c r="K9" s="97" t="s">
        <v>430</v>
      </c>
      <c r="L9" s="113">
        <f>IF(K9=$K$1,$L$1,IF(K9=$K$2,$L$2,"error"))</f>
        <v>8.3333333333333339</v>
      </c>
      <c r="M9" s="99" t="s">
        <v>473</v>
      </c>
      <c r="N9" s="113">
        <f t="shared" si="3"/>
        <v>8.3333333333333339</v>
      </c>
      <c r="O9" s="97" t="s">
        <v>194</v>
      </c>
      <c r="P9" s="124">
        <f t="shared" si="4"/>
        <v>8.3333333333333339</v>
      </c>
      <c r="Q9" s="97" t="s">
        <v>193</v>
      </c>
      <c r="R9" s="124">
        <f t="shared" si="5"/>
        <v>8.3333333333333339</v>
      </c>
      <c r="S9" s="99" t="s">
        <v>122</v>
      </c>
      <c r="T9" s="124">
        <f t="shared" si="1"/>
        <v>8.3333333333333339</v>
      </c>
      <c r="U9" s="99" t="s">
        <v>435</v>
      </c>
      <c r="V9" s="124">
        <f t="shared" si="6"/>
        <v>8.3333333333333339</v>
      </c>
      <c r="W9" s="124">
        <f t="shared" si="2"/>
        <v>89.999999999999986</v>
      </c>
      <c r="X9" s="99" t="s">
        <v>396</v>
      </c>
      <c r="Y9" s="193" t="str">
        <f>'MRGestion III cuatri 2025'!AB12</f>
        <v>Fuerte</v>
      </c>
      <c r="Z9" s="99" t="s">
        <v>396</v>
      </c>
      <c r="AA9" s="68" t="str">
        <f t="shared" si="7"/>
        <v>3</v>
      </c>
      <c r="AB9" s="233" t="str">
        <f>'MRGestion III cuatri 2025'!Z12</f>
        <v>Seguimiento OCI a 31 diciembre 2025: Se evidencia el correo del 7 de noviembre 2025 en el que se comunica la información de los agroinsumos proximos a vencer al equipo a corte 31 de octubre 2025, 
Teniendo en cuenta que no se reporta por parte del proceso la materialización del riesgo y que se observa la aplicación del mismo, el control se califica como efectivo.</v>
      </c>
    </row>
    <row r="10" spans="1:28" ht="168.75" thickBot="1" x14ac:dyDescent="0.25">
      <c r="A10" s="399"/>
      <c r="B10" s="98" t="s">
        <v>12</v>
      </c>
      <c r="C10" s="98" t="s">
        <v>186</v>
      </c>
      <c r="D10" s="204" t="s">
        <v>187</v>
      </c>
      <c r="E10" s="204" t="s">
        <v>195</v>
      </c>
      <c r="F10" s="204" t="s">
        <v>195</v>
      </c>
      <c r="G10" s="97" t="s">
        <v>185</v>
      </c>
      <c r="H10" s="97">
        <f t="shared" si="8"/>
        <v>25</v>
      </c>
      <c r="I10" s="97" t="s">
        <v>472</v>
      </c>
      <c r="J10" s="97">
        <f t="shared" si="9"/>
        <v>15</v>
      </c>
      <c r="K10" s="97" t="s">
        <v>430</v>
      </c>
      <c r="L10" s="113">
        <f t="shared" si="0"/>
        <v>8.3333333333333339</v>
      </c>
      <c r="M10" s="99" t="s">
        <v>473</v>
      </c>
      <c r="N10" s="113">
        <f t="shared" si="3"/>
        <v>8.3333333333333339</v>
      </c>
      <c r="O10" s="97" t="s">
        <v>197</v>
      </c>
      <c r="P10" s="124">
        <f t="shared" si="4"/>
        <v>8.3333333333333339</v>
      </c>
      <c r="Q10" s="97" t="s">
        <v>196</v>
      </c>
      <c r="R10" s="124">
        <f t="shared" si="5"/>
        <v>8.3333333333333339</v>
      </c>
      <c r="S10" s="99" t="s">
        <v>122</v>
      </c>
      <c r="T10" s="124">
        <f t="shared" si="1"/>
        <v>8.3333333333333339</v>
      </c>
      <c r="U10" s="99" t="s">
        <v>435</v>
      </c>
      <c r="V10" s="124">
        <f t="shared" si="6"/>
        <v>8.3333333333333339</v>
      </c>
      <c r="W10" s="124">
        <f t="shared" si="2"/>
        <v>89.999999999999986</v>
      </c>
      <c r="X10" s="99" t="s">
        <v>396</v>
      </c>
      <c r="Y10" s="193" t="str">
        <f>'MRGestion III cuatri 2025'!AB13</f>
        <v>Fuerte</v>
      </c>
      <c r="Z10" s="99" t="s">
        <v>396</v>
      </c>
      <c r="AA10" s="68" t="str">
        <f t="shared" si="7"/>
        <v>3</v>
      </c>
      <c r="AB10" s="233" t="str">
        <f>'MRGestion III cuatri 2025'!Z13</f>
        <v>Seguimiento OCI a 31 diciembre 2025: Se allegan los reportes de Factory del 3er cuatrimestre 2025 firmados por los responsables de la verificación.
Teniendo en cuenta que no se reporta por parte del proceso la materialización del riesgo y que se observa la aplicación del mismo, el control se califica como efectivo.</v>
      </c>
    </row>
    <row r="11" spans="1:28" ht="216.75" thickBot="1" x14ac:dyDescent="0.25">
      <c r="A11" s="400" t="s">
        <v>21</v>
      </c>
      <c r="B11" s="67" t="s">
        <v>12</v>
      </c>
      <c r="C11" s="67" t="s">
        <v>199</v>
      </c>
      <c r="D11" s="67" t="s">
        <v>200</v>
      </c>
      <c r="E11" s="203" t="s">
        <v>201</v>
      </c>
      <c r="F11" s="203" t="s">
        <v>201</v>
      </c>
      <c r="G11" s="64" t="s">
        <v>185</v>
      </c>
      <c r="H11" s="64">
        <f t="shared" si="8"/>
        <v>25</v>
      </c>
      <c r="I11" s="64" t="s">
        <v>472</v>
      </c>
      <c r="J11" s="64">
        <f t="shared" si="9"/>
        <v>15</v>
      </c>
      <c r="K11" s="64" t="s">
        <v>430</v>
      </c>
      <c r="L11" s="112">
        <f t="shared" si="0"/>
        <v>8.3333333333333339</v>
      </c>
      <c r="M11" s="68" t="s">
        <v>473</v>
      </c>
      <c r="N11" s="112">
        <f t="shared" si="3"/>
        <v>8.3333333333333339</v>
      </c>
      <c r="O11" s="64" t="s">
        <v>203</v>
      </c>
      <c r="P11" s="123">
        <f t="shared" si="4"/>
        <v>8.3333333333333339</v>
      </c>
      <c r="Q11" s="64" t="s">
        <v>202</v>
      </c>
      <c r="R11" s="123">
        <f t="shared" si="5"/>
        <v>8.3333333333333339</v>
      </c>
      <c r="S11" s="68" t="s">
        <v>122</v>
      </c>
      <c r="T11" s="123">
        <f t="shared" si="1"/>
        <v>8.3333333333333339</v>
      </c>
      <c r="U11" s="68" t="s">
        <v>435</v>
      </c>
      <c r="V11" s="123">
        <f t="shared" si="6"/>
        <v>8.3333333333333339</v>
      </c>
      <c r="W11" s="123">
        <f t="shared" si="2"/>
        <v>89.999999999999986</v>
      </c>
      <c r="X11" s="68" t="s">
        <v>396</v>
      </c>
      <c r="Y11" s="200" t="str">
        <f>'MRGestion III cuatri 2025'!AB14</f>
        <v>Fuerte</v>
      </c>
      <c r="Z11" s="68" t="s">
        <v>396</v>
      </c>
      <c r="AA11" s="68" t="str">
        <f t="shared" si="7"/>
        <v>3</v>
      </c>
      <c r="AB11" s="233" t="str">
        <f>'MRGestion III cuatri 2025'!Z14</f>
        <v>Seguimiento OCI a 31 diciembre 2025: Se evidenció el reporte de actividades del III cuatrimestre 2025 cargadas en SIGAU (matriz en Excel).
Teniendo en cuenta que no se reporta materialización del riesgo por la 1LD y 2LD el control se califica como efectivo.</v>
      </c>
    </row>
    <row r="12" spans="1:28" ht="264.75" thickBot="1" x14ac:dyDescent="0.25">
      <c r="A12" s="401"/>
      <c r="B12" s="67" t="s">
        <v>12</v>
      </c>
      <c r="C12" s="67" t="s">
        <v>199</v>
      </c>
      <c r="D12" s="67" t="s">
        <v>200</v>
      </c>
      <c r="E12" s="203" t="s">
        <v>205</v>
      </c>
      <c r="F12" s="203" t="s">
        <v>205</v>
      </c>
      <c r="G12" s="64" t="s">
        <v>176</v>
      </c>
      <c r="H12" s="64">
        <f t="shared" ref="H12:H18" si="10">IF(G12=$G$1,$H$1,IF(G12=$G$2,$H$2,IF(G12=$G$3,$H$3,"error")))</f>
        <v>15</v>
      </c>
      <c r="I12" s="64" t="s">
        <v>472</v>
      </c>
      <c r="J12" s="64">
        <f t="shared" si="9"/>
        <v>15</v>
      </c>
      <c r="K12" s="64" t="s">
        <v>430</v>
      </c>
      <c r="L12" s="112">
        <f t="shared" si="0"/>
        <v>8.3333333333333339</v>
      </c>
      <c r="M12" s="68" t="s">
        <v>473</v>
      </c>
      <c r="N12" s="112">
        <f t="shared" si="3"/>
        <v>8.3333333333333339</v>
      </c>
      <c r="O12" s="64" t="s">
        <v>475</v>
      </c>
      <c r="P12" s="123">
        <f t="shared" si="4"/>
        <v>8.3333333333333339</v>
      </c>
      <c r="Q12" s="64" t="s">
        <v>476</v>
      </c>
      <c r="R12" s="123">
        <f t="shared" si="5"/>
        <v>8.3333333333333339</v>
      </c>
      <c r="S12" s="68" t="s">
        <v>122</v>
      </c>
      <c r="T12" s="123">
        <f t="shared" si="1"/>
        <v>8.3333333333333339</v>
      </c>
      <c r="U12" s="68" t="s">
        <v>435</v>
      </c>
      <c r="V12" s="123">
        <f t="shared" si="6"/>
        <v>8.3333333333333339</v>
      </c>
      <c r="W12" s="123">
        <f t="shared" si="2"/>
        <v>80</v>
      </c>
      <c r="X12" s="213" t="s">
        <v>404</v>
      </c>
      <c r="Y12" s="200" t="str">
        <f>'MRGestion III cuatri 2025'!AB15</f>
        <v>Fuerte</v>
      </c>
      <c r="Z12" s="68" t="s">
        <v>404</v>
      </c>
      <c r="AA12" s="68" t="str">
        <f t="shared" si="7"/>
        <v>1</v>
      </c>
      <c r="AB12" s="233" t="str">
        <f>'MRGestion III cuatri 2025'!Z15</f>
        <v>Seguimiento OCI a 31 diciembre 2025: Se evidenciaron 7 actas de reunión (septiembre, octubre y noviembre 2025) en las que se revisó las actividades ejecutadas (SIGAU). 
Teniendo en cuenta que no se reporta materialización del riesgo por la 1LD y 2LD el control se califica como efectivo.</v>
      </c>
    </row>
    <row r="13" spans="1:28" ht="264.75" thickBot="1" x14ac:dyDescent="0.25">
      <c r="A13" s="397" t="s">
        <v>24</v>
      </c>
      <c r="B13" s="98" t="s">
        <v>12</v>
      </c>
      <c r="C13" s="98" t="s">
        <v>208</v>
      </c>
      <c r="D13" s="204" t="s">
        <v>209</v>
      </c>
      <c r="E13" s="204" t="s">
        <v>502</v>
      </c>
      <c r="F13" s="204" t="s">
        <v>502</v>
      </c>
      <c r="G13" s="97" t="s">
        <v>198</v>
      </c>
      <c r="H13" s="97">
        <f t="shared" si="10"/>
        <v>10</v>
      </c>
      <c r="I13" s="97" t="s">
        <v>472</v>
      </c>
      <c r="J13" s="97">
        <f t="shared" si="9"/>
        <v>15</v>
      </c>
      <c r="K13" s="97" t="s">
        <v>430</v>
      </c>
      <c r="L13" s="113">
        <f t="shared" si="0"/>
        <v>8.3333333333333339</v>
      </c>
      <c r="M13" s="99" t="s">
        <v>473</v>
      </c>
      <c r="N13" s="113">
        <f t="shared" si="3"/>
        <v>8.3333333333333339</v>
      </c>
      <c r="O13" s="97" t="s">
        <v>477</v>
      </c>
      <c r="P13" s="124">
        <f t="shared" si="4"/>
        <v>8.3333333333333339</v>
      </c>
      <c r="Q13" s="97" t="s">
        <v>478</v>
      </c>
      <c r="R13" s="124">
        <f t="shared" si="5"/>
        <v>8.3333333333333339</v>
      </c>
      <c r="S13" s="99" t="s">
        <v>122</v>
      </c>
      <c r="T13" s="124">
        <f t="shared" si="1"/>
        <v>8.3333333333333339</v>
      </c>
      <c r="U13" s="99" t="s">
        <v>435</v>
      </c>
      <c r="V13" s="124">
        <f t="shared" si="6"/>
        <v>8.3333333333333339</v>
      </c>
      <c r="W13" s="124">
        <f t="shared" si="2"/>
        <v>75</v>
      </c>
      <c r="X13" s="213" t="s">
        <v>404</v>
      </c>
      <c r="Y13" s="193" t="str">
        <f>'MRGestion III cuatri 2025'!AB16</f>
        <v>Fuerte</v>
      </c>
      <c r="Z13" s="99" t="s">
        <v>404</v>
      </c>
      <c r="AA13" s="68" t="str">
        <f t="shared" si="7"/>
        <v>1</v>
      </c>
      <c r="AB13" s="233" t="str">
        <f>'MRGestion III cuatri 2025'!Z16</f>
        <v>Seguimiento OCI a 31 diciemnbre 2025: Se observó el memorando 2025JBB410050494 y 2025JBB410070734  en el que se lista el material vegetal con baja rotación, así mismo, se adjuntan los archivos FIS.PR.14.F.19 y los inventarios del sistema FACTORY. 
 Teniendo en cuenta que no se reporta materialización del riesgo por la 1LD y 2LD el control se califica como efectivo.</v>
      </c>
    </row>
    <row r="14" spans="1:28" ht="180.75" thickBot="1" x14ac:dyDescent="0.25">
      <c r="A14" s="399"/>
      <c r="B14" s="98" t="s">
        <v>12</v>
      </c>
      <c r="C14" s="98" t="s">
        <v>208</v>
      </c>
      <c r="D14" s="204" t="s">
        <v>209</v>
      </c>
      <c r="E14" s="204" t="s">
        <v>212</v>
      </c>
      <c r="F14" s="204" t="s">
        <v>212</v>
      </c>
      <c r="G14" s="97" t="s">
        <v>185</v>
      </c>
      <c r="H14" s="97">
        <f t="shared" si="10"/>
        <v>25</v>
      </c>
      <c r="I14" s="97" t="s">
        <v>472</v>
      </c>
      <c r="J14" s="97">
        <f t="shared" si="9"/>
        <v>15</v>
      </c>
      <c r="K14" s="97" t="s">
        <v>430</v>
      </c>
      <c r="L14" s="113">
        <f t="shared" si="0"/>
        <v>8.3333333333333339</v>
      </c>
      <c r="M14" s="99" t="s">
        <v>473</v>
      </c>
      <c r="N14" s="113">
        <f t="shared" si="3"/>
        <v>8.3333333333333339</v>
      </c>
      <c r="O14" s="97" t="s">
        <v>214</v>
      </c>
      <c r="P14" s="124">
        <f t="shared" si="4"/>
        <v>8.3333333333333339</v>
      </c>
      <c r="Q14" s="97" t="s">
        <v>479</v>
      </c>
      <c r="R14" s="124">
        <f t="shared" si="5"/>
        <v>8.3333333333333339</v>
      </c>
      <c r="S14" s="99" t="s">
        <v>122</v>
      </c>
      <c r="T14" s="124">
        <f t="shared" si="1"/>
        <v>8.3333333333333339</v>
      </c>
      <c r="U14" s="99" t="s">
        <v>435</v>
      </c>
      <c r="V14" s="124">
        <f t="shared" si="6"/>
        <v>8.3333333333333339</v>
      </c>
      <c r="W14" s="124">
        <f t="shared" si="2"/>
        <v>89.999999999999986</v>
      </c>
      <c r="X14" s="99" t="s">
        <v>396</v>
      </c>
      <c r="Y14" s="193" t="str">
        <f>'MRGestion III cuatri 2025'!AB17</f>
        <v>Fuerte</v>
      </c>
      <c r="Z14" s="99" t="s">
        <v>396</v>
      </c>
      <c r="AA14" s="68" t="str">
        <f t="shared" si="7"/>
        <v>3</v>
      </c>
      <c r="AB14" s="233" t="str">
        <f>'MRGestion III cuatri 2025'!Z17</f>
        <v>Seguimiento OCI a 31 diciembre 2025: Se observaron las órdenes de salida registradas en el formato FIS.PR.14.F.03 SOLICITUD DE SALIDA DE MATERIAL VEGETAL (debidamente firmadas),  así como los formatos de FIS.PR.14.F.01. AUTORIZACION DE SALIDA DE MATERIAL VEGETAL correspondientes, esto para cada uno de los meses del 3er cuatrimestre 2025.
Teniendo en cuenta que no se reporta materialización del riesgo por la 1LD y 2LD el control se califica como efectivo.</v>
      </c>
    </row>
    <row r="15" spans="1:28" ht="312.75" thickBot="1" x14ac:dyDescent="0.25">
      <c r="A15" s="64" t="s">
        <v>550</v>
      </c>
      <c r="B15" s="67" t="s">
        <v>12</v>
      </c>
      <c r="C15" s="67" t="s">
        <v>628</v>
      </c>
      <c r="D15" s="206" t="s">
        <v>16</v>
      </c>
      <c r="E15" s="203" t="s">
        <v>553</v>
      </c>
      <c r="F15" s="203" t="s">
        <v>553</v>
      </c>
      <c r="G15" s="64" t="s">
        <v>185</v>
      </c>
      <c r="H15" s="64">
        <f t="shared" si="10"/>
        <v>25</v>
      </c>
      <c r="I15" s="64" t="s">
        <v>439</v>
      </c>
      <c r="J15" s="192">
        <f t="shared" si="9"/>
        <v>15</v>
      </c>
      <c r="K15" s="64" t="s">
        <v>430</v>
      </c>
      <c r="L15" s="123">
        <f t="shared" si="0"/>
        <v>8.3333333333333339</v>
      </c>
      <c r="M15" s="64" t="s">
        <v>473</v>
      </c>
      <c r="N15" s="123">
        <f t="shared" si="3"/>
        <v>8.3333333333333339</v>
      </c>
      <c r="O15" s="64" t="s">
        <v>555</v>
      </c>
      <c r="P15" s="123">
        <f t="shared" si="4"/>
        <v>8.3333333333333339</v>
      </c>
      <c r="Q15" s="64" t="s">
        <v>646</v>
      </c>
      <c r="R15" s="123">
        <f t="shared" si="5"/>
        <v>8.3333333333333339</v>
      </c>
      <c r="S15" s="68" t="s">
        <v>122</v>
      </c>
      <c r="T15" s="123">
        <f t="shared" si="1"/>
        <v>8.3333333333333339</v>
      </c>
      <c r="U15" s="68" t="s">
        <v>435</v>
      </c>
      <c r="V15" s="123">
        <f t="shared" si="6"/>
        <v>8.3333333333333339</v>
      </c>
      <c r="W15" s="123">
        <f t="shared" si="2"/>
        <v>89.999999999999986</v>
      </c>
      <c r="X15" s="68" t="s">
        <v>396</v>
      </c>
      <c r="Y15" s="194" t="str">
        <f>'MRGestion III cuatri 2025'!AB18</f>
        <v xml:space="preserve">No se aplico </v>
      </c>
      <c r="Z15" s="68" t="s">
        <v>396</v>
      </c>
      <c r="AA15" s="68" t="str">
        <f t="shared" si="7"/>
        <v>3</v>
      </c>
      <c r="AB15" s="233" t="str">
        <f>'MRGestion III cuatri 2025'!Z18</f>
        <v>Seguimiento OCI a 31 diciembre 2025: El proceso reporta que no se presentó la necesidad de aplicar el control durante el 3er cuatrimestre 2025.
Teniendo en cuenta que no se reporta por parte del proceso la materialización del riesgo y que se observa la aplicación del mismo, el control se califica como efectivo.</v>
      </c>
    </row>
    <row r="16" spans="1:28" ht="180.75" thickBot="1" x14ac:dyDescent="0.25">
      <c r="A16" s="397" t="s">
        <v>26</v>
      </c>
      <c r="B16" s="98" t="s">
        <v>27</v>
      </c>
      <c r="C16" s="98" t="s">
        <v>215</v>
      </c>
      <c r="D16" s="204" t="s">
        <v>216</v>
      </c>
      <c r="E16" s="212" t="s">
        <v>16</v>
      </c>
      <c r="F16" s="205" t="s">
        <v>697</v>
      </c>
      <c r="G16" s="97" t="s">
        <v>185</v>
      </c>
      <c r="H16" s="97">
        <f t="shared" si="10"/>
        <v>25</v>
      </c>
      <c r="I16" s="97" t="s">
        <v>472</v>
      </c>
      <c r="J16" s="97">
        <f t="shared" si="9"/>
        <v>15</v>
      </c>
      <c r="K16" s="97" t="s">
        <v>430</v>
      </c>
      <c r="L16" s="113">
        <f t="shared" si="0"/>
        <v>8.3333333333333339</v>
      </c>
      <c r="M16" s="99" t="s">
        <v>473</v>
      </c>
      <c r="N16" s="113">
        <f t="shared" si="3"/>
        <v>8.3333333333333339</v>
      </c>
      <c r="O16" s="97" t="s">
        <v>528</v>
      </c>
      <c r="P16" s="124">
        <f t="shared" si="4"/>
        <v>8.3333333333333339</v>
      </c>
      <c r="Q16" s="97" t="s">
        <v>851</v>
      </c>
      <c r="R16" s="124">
        <f t="shared" si="5"/>
        <v>8.3333333333333339</v>
      </c>
      <c r="S16" s="99" t="s">
        <v>122</v>
      </c>
      <c r="T16" s="124">
        <f t="shared" si="1"/>
        <v>8.3333333333333339</v>
      </c>
      <c r="U16" s="99" t="s">
        <v>435</v>
      </c>
      <c r="V16" s="124">
        <f t="shared" si="6"/>
        <v>8.3333333333333339</v>
      </c>
      <c r="W16" s="124">
        <f t="shared" si="2"/>
        <v>89.999999999999986</v>
      </c>
      <c r="X16" s="99" t="s">
        <v>396</v>
      </c>
      <c r="Y16" s="193" t="str">
        <f>'MRGestion III cuatri 2025'!AB19</f>
        <v>Fuerte</v>
      </c>
      <c r="Z16" s="99" t="s">
        <v>396</v>
      </c>
      <c r="AA16" s="68" t="str">
        <f t="shared" si="7"/>
        <v>3</v>
      </c>
      <c r="AB16" s="233" t="str">
        <f>'MRGestion III cuatri 2025'!Z19</f>
        <v>Seguimiento OCI a 31 diciembre 2025: se evidencian 19 actas de renion realizadas durante el 3er cuatrimestre en las que el proceso realizó semanalmente la revision de las actividades a ser realizadas.
Teniendo en cuenta que no se reporta por parte del proceso la materialización del riesgo y que se observa la aplicación del mismo, el control se califica como efectivo.</v>
      </c>
    </row>
    <row r="17" spans="1:28" ht="132.75" thickBot="1" x14ac:dyDescent="0.25">
      <c r="A17" s="398"/>
      <c r="B17" s="98" t="s">
        <v>27</v>
      </c>
      <c r="C17" s="98" t="s">
        <v>215</v>
      </c>
      <c r="D17" s="204" t="s">
        <v>216</v>
      </c>
      <c r="E17" s="204" t="s">
        <v>217</v>
      </c>
      <c r="F17" s="204" t="s">
        <v>217</v>
      </c>
      <c r="G17" s="97" t="s">
        <v>198</v>
      </c>
      <c r="H17" s="97">
        <f t="shared" ref="H17" si="11">IF(G17=$G$1,$H$1,IF(G17=$G$2,$H$2,IF(G17=$G$3,$H$3,"error")))</f>
        <v>10</v>
      </c>
      <c r="I17" s="97" t="s">
        <v>472</v>
      </c>
      <c r="J17" s="97">
        <f t="shared" ref="J17" si="12">IF(I17=$I$1,$J$1,IF(I17=$I$2,$J$2,"error"))</f>
        <v>15</v>
      </c>
      <c r="K17" s="97" t="s">
        <v>430</v>
      </c>
      <c r="L17" s="113">
        <f t="shared" ref="L17" si="13">IF(K17=$K$1,$L$1,IF(K17=$K$2,$L$2,"error"))</f>
        <v>8.3333333333333339</v>
      </c>
      <c r="M17" s="99" t="s">
        <v>473</v>
      </c>
      <c r="N17" s="113">
        <f t="shared" ref="N17" si="14">IF(M17=$M$1,$N$1,IF(M17=$M$2,$N$2,"error"))</f>
        <v>8.3333333333333339</v>
      </c>
      <c r="O17" s="97" t="s">
        <v>219</v>
      </c>
      <c r="P17" s="124">
        <f t="shared" ref="P17" si="15">IF(O17=$O$3,$P$2,$P$1)</f>
        <v>8.3333333333333339</v>
      </c>
      <c r="Q17" s="97" t="s">
        <v>218</v>
      </c>
      <c r="R17" s="124">
        <f t="shared" ref="R17" si="16">IF(Q17=$Q$3,$R$2,$R$1)</f>
        <v>8.3333333333333339</v>
      </c>
      <c r="S17" s="99" t="s">
        <v>122</v>
      </c>
      <c r="T17" s="124">
        <f t="shared" ref="T17" si="17">IF(S17=$S$2,$T$2,$T$1)</f>
        <v>8.3333333333333339</v>
      </c>
      <c r="U17" s="99" t="s">
        <v>435</v>
      </c>
      <c r="V17" s="124">
        <f t="shared" ref="V17" si="18">IF(U17=$U$1,$V$1,IF(U17=$U$2,$V$2,"error"))</f>
        <v>8.3333333333333339</v>
      </c>
      <c r="W17" s="124">
        <f t="shared" si="2"/>
        <v>75</v>
      </c>
      <c r="X17" s="213" t="s">
        <v>404</v>
      </c>
      <c r="Y17" s="193" t="str">
        <f>'MRGestion III cuatri 2025'!AB20</f>
        <v>Fuerte</v>
      </c>
      <c r="Z17" s="99" t="s">
        <v>404</v>
      </c>
      <c r="AA17" s="68" t="str">
        <f t="shared" ref="AA17" si="19">IF(Z17="Débil","1",IF(Z17="Moderado","3",IF(Z17="Fuerte","5","error")))</f>
        <v>1</v>
      </c>
      <c r="AB17" s="233" t="str">
        <f>'MRGestion III cuatri 2025'!Z20</f>
        <v>Seguimiento OCI a 31 diciembre 2025: Se evidenció captura de pantalla de la publicación de la agenda cultural y educativa publicada en la página web en el 3er cuatrimestre 2025.
Teniendo en cuenta que no se reporta materialización del riesgo por la 1LD y 2LD el control se califica como efectivo.</v>
      </c>
    </row>
    <row r="18" spans="1:28" ht="132.75" thickBot="1" x14ac:dyDescent="0.25">
      <c r="A18" s="399"/>
      <c r="B18" s="98" t="s">
        <v>27</v>
      </c>
      <c r="C18" s="98" t="s">
        <v>215</v>
      </c>
      <c r="D18" s="204" t="s">
        <v>216</v>
      </c>
      <c r="E18" s="204" t="s">
        <v>222</v>
      </c>
      <c r="F18" s="204" t="s">
        <v>222</v>
      </c>
      <c r="G18" s="97" t="s">
        <v>176</v>
      </c>
      <c r="H18" s="97">
        <f t="shared" si="10"/>
        <v>15</v>
      </c>
      <c r="I18" s="97" t="s">
        <v>472</v>
      </c>
      <c r="J18" s="97">
        <f t="shared" si="9"/>
        <v>15</v>
      </c>
      <c r="K18" s="97" t="s">
        <v>430</v>
      </c>
      <c r="L18" s="113">
        <f t="shared" si="0"/>
        <v>8.3333333333333339</v>
      </c>
      <c r="M18" s="99" t="s">
        <v>473</v>
      </c>
      <c r="N18" s="113">
        <f t="shared" si="3"/>
        <v>8.3333333333333339</v>
      </c>
      <c r="O18" s="97" t="s">
        <v>223</v>
      </c>
      <c r="P18" s="124">
        <f t="shared" si="4"/>
        <v>8.3333333333333339</v>
      </c>
      <c r="Q18" s="97" t="s">
        <v>218</v>
      </c>
      <c r="R18" s="124">
        <f t="shared" si="5"/>
        <v>8.3333333333333339</v>
      </c>
      <c r="S18" s="99" t="s">
        <v>122</v>
      </c>
      <c r="T18" s="124">
        <f t="shared" si="1"/>
        <v>8.3333333333333339</v>
      </c>
      <c r="U18" s="99" t="s">
        <v>435</v>
      </c>
      <c r="V18" s="124">
        <f t="shared" si="6"/>
        <v>8.3333333333333339</v>
      </c>
      <c r="W18" s="124">
        <f t="shared" si="2"/>
        <v>80</v>
      </c>
      <c r="X18" s="213" t="s">
        <v>404</v>
      </c>
      <c r="Y18" s="193" t="str">
        <f>'MRGestion III cuatri 2025'!AB21</f>
        <v>Fuerte</v>
      </c>
      <c r="Z18" s="99" t="s">
        <v>404</v>
      </c>
      <c r="AA18" s="68" t="str">
        <f t="shared" si="7"/>
        <v>1</v>
      </c>
      <c r="AB18" s="233" t="str">
        <f>'MRGestion III cuatri 2025'!Z21</f>
        <v>Seguimiento OCI a 31 diciembre 2025: Se evidenció el seguimiento a la cancelación y reprogramación de las actividades de educación ambiental y de participación en el III cuatrimestre 2025.
Teniendo en cuenta que no se reporta materialización del riesgo por la 1LD y 2LD el control se califica como efectivo.</v>
      </c>
    </row>
    <row r="19" spans="1:28" ht="216.75" thickBot="1" x14ac:dyDescent="0.25">
      <c r="A19" s="400" t="s">
        <v>29</v>
      </c>
      <c r="B19" s="67" t="s">
        <v>30</v>
      </c>
      <c r="C19" s="67" t="s">
        <v>224</v>
      </c>
      <c r="D19" s="203" t="s">
        <v>225</v>
      </c>
      <c r="E19" s="203" t="s">
        <v>506</v>
      </c>
      <c r="F19" s="203" t="s">
        <v>506</v>
      </c>
      <c r="G19" s="64" t="s">
        <v>185</v>
      </c>
      <c r="H19" s="64">
        <f t="shared" ref="H19:H77" si="20">IF(G19=$G$1,$H$1,IF(G19=$G$2,$H$2,IF(G19=$G$3,$H$3,"error")))</f>
        <v>25</v>
      </c>
      <c r="I19" s="64" t="s">
        <v>472</v>
      </c>
      <c r="J19" s="64">
        <f t="shared" si="9"/>
        <v>15</v>
      </c>
      <c r="K19" s="64" t="s">
        <v>430</v>
      </c>
      <c r="L19" s="112">
        <f t="shared" si="0"/>
        <v>8.3333333333333339</v>
      </c>
      <c r="M19" s="68" t="s">
        <v>473</v>
      </c>
      <c r="N19" s="112">
        <f t="shared" si="3"/>
        <v>8.3333333333333339</v>
      </c>
      <c r="O19" s="64" t="s">
        <v>227</v>
      </c>
      <c r="P19" s="123">
        <f t="shared" si="4"/>
        <v>8.3333333333333339</v>
      </c>
      <c r="Q19" s="64" t="s">
        <v>480</v>
      </c>
      <c r="R19" s="123">
        <f t="shared" si="5"/>
        <v>8.3333333333333339</v>
      </c>
      <c r="S19" s="68" t="s">
        <v>122</v>
      </c>
      <c r="T19" s="123">
        <f t="shared" si="1"/>
        <v>8.3333333333333339</v>
      </c>
      <c r="U19" s="68" t="s">
        <v>435</v>
      </c>
      <c r="V19" s="123">
        <f t="shared" si="6"/>
        <v>8.3333333333333339</v>
      </c>
      <c r="W19" s="123">
        <f t="shared" si="2"/>
        <v>89.999999999999986</v>
      </c>
      <c r="X19" s="68" t="s">
        <v>396</v>
      </c>
      <c r="Y19" s="194" t="str">
        <f>'MRGestion III cuatri 2025'!AB22</f>
        <v>Fuerte</v>
      </c>
      <c r="Z19" s="68" t="s">
        <v>396</v>
      </c>
      <c r="AA19" s="68" t="str">
        <f t="shared" si="7"/>
        <v>3</v>
      </c>
      <c r="AB19" s="233" t="str">
        <f>'MRGestion III cuatri 2025'!Z22</f>
        <v>Seguimiento OCI a 31 diciembre 2025: Se allegó evidencia y el registro 14 procesos durante el III cuatrimestre 2025 en el formato CDI.PR.01.F.22 en el que se cuenta con los campos de fecha de vencimiento y alertamiento.
Teniendo en cuenta que no se reporta materialización del riesgo por la 1LD y 2LD el control se califica como efectivo.</v>
      </c>
    </row>
    <row r="20" spans="1:28" ht="120.75" thickBot="1" x14ac:dyDescent="0.25">
      <c r="A20" s="401"/>
      <c r="B20" s="67" t="s">
        <v>30</v>
      </c>
      <c r="C20" s="67" t="s">
        <v>224</v>
      </c>
      <c r="D20" s="203" t="s">
        <v>225</v>
      </c>
      <c r="E20" s="203" t="s">
        <v>399</v>
      </c>
      <c r="F20" s="203" t="s">
        <v>399</v>
      </c>
      <c r="G20" s="64" t="s">
        <v>176</v>
      </c>
      <c r="H20" s="64">
        <f t="shared" si="20"/>
        <v>15</v>
      </c>
      <c r="I20" s="64" t="s">
        <v>472</v>
      </c>
      <c r="J20" s="64">
        <f t="shared" si="9"/>
        <v>15</v>
      </c>
      <c r="K20" s="64" t="s">
        <v>430</v>
      </c>
      <c r="L20" s="112">
        <f t="shared" si="0"/>
        <v>8.3333333333333339</v>
      </c>
      <c r="M20" s="68" t="s">
        <v>473</v>
      </c>
      <c r="N20" s="112">
        <f t="shared" si="3"/>
        <v>8.3333333333333339</v>
      </c>
      <c r="O20" s="64" t="s">
        <v>481</v>
      </c>
      <c r="P20" s="123">
        <f t="shared" si="4"/>
        <v>8.3333333333333339</v>
      </c>
      <c r="Q20" s="64" t="s">
        <v>480</v>
      </c>
      <c r="R20" s="123">
        <f t="shared" si="5"/>
        <v>8.3333333333333339</v>
      </c>
      <c r="S20" s="68" t="s">
        <v>122</v>
      </c>
      <c r="T20" s="123">
        <f t="shared" si="1"/>
        <v>8.3333333333333339</v>
      </c>
      <c r="U20" s="68" t="s">
        <v>435</v>
      </c>
      <c r="V20" s="123">
        <f t="shared" si="6"/>
        <v>8.3333333333333339</v>
      </c>
      <c r="W20" s="123">
        <f t="shared" si="2"/>
        <v>80</v>
      </c>
      <c r="X20" s="213" t="s">
        <v>404</v>
      </c>
      <c r="Y20" s="194" t="str">
        <f>'MRGestion III cuatri 2025'!AB23</f>
        <v>Fuerte</v>
      </c>
      <c r="Z20" s="68" t="s">
        <v>404</v>
      </c>
      <c r="AA20" s="68" t="str">
        <f t="shared" si="7"/>
        <v>1</v>
      </c>
      <c r="AB20" s="233" t="str">
        <f>'MRGestion III cuatri 2025'!Z23</f>
        <v>Seguimiento OCI a 31 diciembre 2025: Se evidenció archivo "BASE DE DATOS AUTOS -  R1CDI -3 CUATRIMESTRE",  en el que se registran 97 consultas en el III cuatrimestre 2025.
Teniendo en cuenta que no se reporta materialización del riesgo por la 1LD y 2LD el control se califica como efectivo.</v>
      </c>
    </row>
    <row r="21" spans="1:28" ht="228.75" thickBot="1" x14ac:dyDescent="0.25">
      <c r="A21" s="97" t="s">
        <v>32</v>
      </c>
      <c r="B21" s="98" t="s">
        <v>30</v>
      </c>
      <c r="C21" s="98" t="s">
        <v>229</v>
      </c>
      <c r="D21" s="204" t="s">
        <v>508</v>
      </c>
      <c r="E21" s="204" t="s">
        <v>509</v>
      </c>
      <c r="F21" s="204" t="s">
        <v>509</v>
      </c>
      <c r="G21" s="97" t="s">
        <v>185</v>
      </c>
      <c r="H21" s="97">
        <f t="shared" si="20"/>
        <v>25</v>
      </c>
      <c r="I21" s="97" t="s">
        <v>472</v>
      </c>
      <c r="J21" s="97">
        <f t="shared" si="9"/>
        <v>15</v>
      </c>
      <c r="K21" s="97" t="s">
        <v>430</v>
      </c>
      <c r="L21" s="113">
        <f t="shared" si="0"/>
        <v>8.3333333333333339</v>
      </c>
      <c r="M21" s="115" t="s">
        <v>473</v>
      </c>
      <c r="N21" s="113">
        <f t="shared" si="3"/>
        <v>8.3333333333333339</v>
      </c>
      <c r="O21" s="97" t="s">
        <v>230</v>
      </c>
      <c r="P21" s="124">
        <f t="shared" si="4"/>
        <v>8.3333333333333339</v>
      </c>
      <c r="Q21" s="97" t="s">
        <v>226</v>
      </c>
      <c r="R21" s="113">
        <f t="shared" si="5"/>
        <v>8.3333333333333339</v>
      </c>
      <c r="S21" s="115" t="s">
        <v>122</v>
      </c>
      <c r="T21" s="113">
        <f t="shared" si="1"/>
        <v>8.3333333333333339</v>
      </c>
      <c r="U21" s="115" t="s">
        <v>435</v>
      </c>
      <c r="V21" s="113">
        <f t="shared" si="6"/>
        <v>8.3333333333333339</v>
      </c>
      <c r="W21" s="124">
        <f t="shared" si="2"/>
        <v>89.999999999999986</v>
      </c>
      <c r="X21" s="115" t="s">
        <v>396</v>
      </c>
      <c r="Y21" s="201" t="str">
        <f>'MRGestion III cuatri 2025'!AB24</f>
        <v>Fuerte</v>
      </c>
      <c r="Z21" s="99" t="s">
        <v>396</v>
      </c>
      <c r="AA21" s="68" t="str">
        <f t="shared" si="7"/>
        <v>3</v>
      </c>
      <c r="AB21" s="233" t="str">
        <f>'MRGestion III cuatri 2025'!Z24</f>
        <v>Seguimiento OCI a 31 diciembre 2025: Se evidenció archivo "BASE DE DATOS AUTOS -  R1CDI -3 CUATRIMESTRE",  en el que se registran 97 consultas en el III cuatrimestre 2025.
Teniendo en cuenta que no se reporta materialización del riesgo por la 1LD y 2LD el control se califica como efectivo.</v>
      </c>
    </row>
    <row r="22" spans="1:28" ht="336" customHeight="1" thickBot="1" x14ac:dyDescent="0.25">
      <c r="A22" s="64" t="s">
        <v>34</v>
      </c>
      <c r="B22" s="67" t="s">
        <v>35</v>
      </c>
      <c r="C22" s="67" t="s">
        <v>482</v>
      </c>
      <c r="D22" s="203" t="s">
        <v>36</v>
      </c>
      <c r="E22" s="203" t="s">
        <v>401</v>
      </c>
      <c r="F22" s="203" t="s">
        <v>401</v>
      </c>
      <c r="G22" s="64" t="s">
        <v>185</v>
      </c>
      <c r="H22" s="64">
        <f t="shared" si="20"/>
        <v>25</v>
      </c>
      <c r="I22" s="64" t="s">
        <v>472</v>
      </c>
      <c r="J22" s="64">
        <f t="shared" si="9"/>
        <v>15</v>
      </c>
      <c r="K22" s="64" t="s">
        <v>430</v>
      </c>
      <c r="L22" s="112">
        <f t="shared" si="0"/>
        <v>8.3333333333333339</v>
      </c>
      <c r="M22" s="68" t="s">
        <v>473</v>
      </c>
      <c r="N22" s="112">
        <f t="shared" si="3"/>
        <v>8.3333333333333339</v>
      </c>
      <c r="O22" s="64" t="s">
        <v>483</v>
      </c>
      <c r="P22" s="123">
        <f t="shared" si="4"/>
        <v>8.3333333333333339</v>
      </c>
      <c r="Q22" s="64" t="s">
        <v>233</v>
      </c>
      <c r="R22" s="123">
        <f t="shared" si="5"/>
        <v>8.3333333333333339</v>
      </c>
      <c r="S22" s="68" t="s">
        <v>122</v>
      </c>
      <c r="T22" s="123">
        <f t="shared" si="1"/>
        <v>8.3333333333333339</v>
      </c>
      <c r="U22" s="68" t="s">
        <v>435</v>
      </c>
      <c r="V22" s="123">
        <f t="shared" si="6"/>
        <v>8.3333333333333339</v>
      </c>
      <c r="W22" s="123">
        <f t="shared" si="2"/>
        <v>89.999999999999986</v>
      </c>
      <c r="X22" s="68" t="s">
        <v>396</v>
      </c>
      <c r="Y22" s="194" t="str">
        <f>'MRGestion III cuatri 2025'!AB25</f>
        <v>Moderado</v>
      </c>
      <c r="Z22" s="68" t="s">
        <v>396</v>
      </c>
      <c r="AA22" s="68" t="str">
        <f t="shared" si="7"/>
        <v>3</v>
      </c>
      <c r="AB22" s="233" t="str">
        <f>'MRGestion III cuatri 2025'!Z25</f>
        <v>Seguimiento OCI a 31 diciembre 2025: Se evidenciaron 4 archivos (registro DOC.PR.05.F.01 Formato Único de Inventario Documental) de las transferencias primarias realizadas durante el 3er cuatrimestre 2025 (Talento Humano, Contabilidad, OCI, Subdirección Científica y Gestión Documental). Ahora, teniendo en cuenta el reporte del proceso "Así mismo, se cargan las actas correspondientes a la Oficina Jurídica y Tesorería, con las observaciones realizadas sobre el tema de transferencias documentales, como soporte del proceso. Se solicitó verbalmente a las dependencias el envío del memorando correspondiente, debido a que no se iba a realizar la entrega de las transferencias documentales, el  memorando no se elaboró.", esta oficina observa que no se cargaron las actas mencionadas y el memorando (que es la evidencia de la desviación) no se realizo, por lo que se califica la ejecución como Moderada.
Al no reportarse materialización del riesgo por la 1LD y 2LD el control se califica como efectivo.</v>
      </c>
    </row>
    <row r="23" spans="1:28" ht="300.75" thickBot="1" x14ac:dyDescent="0.25">
      <c r="A23" s="397" t="s">
        <v>37</v>
      </c>
      <c r="B23" s="98" t="s">
        <v>38</v>
      </c>
      <c r="C23" s="98" t="s">
        <v>238</v>
      </c>
      <c r="D23" s="204" t="s">
        <v>39</v>
      </c>
      <c r="E23" s="204" t="s">
        <v>239</v>
      </c>
      <c r="F23" s="205" t="s">
        <v>716</v>
      </c>
      <c r="G23" s="97" t="s">
        <v>176</v>
      </c>
      <c r="H23" s="97">
        <f t="shared" si="20"/>
        <v>15</v>
      </c>
      <c r="I23" s="97" t="s">
        <v>472</v>
      </c>
      <c r="J23" s="97">
        <f t="shared" si="9"/>
        <v>15</v>
      </c>
      <c r="K23" s="97" t="s">
        <v>430</v>
      </c>
      <c r="L23" s="113">
        <f t="shared" si="0"/>
        <v>8.3333333333333339</v>
      </c>
      <c r="M23" s="115" t="s">
        <v>473</v>
      </c>
      <c r="N23" s="113">
        <f t="shared" si="3"/>
        <v>8.3333333333333339</v>
      </c>
      <c r="O23" s="97" t="s">
        <v>240</v>
      </c>
      <c r="P23" s="124">
        <f t="shared" si="4"/>
        <v>8.3333333333333339</v>
      </c>
      <c r="Q23" s="97" t="s">
        <v>484</v>
      </c>
      <c r="R23" s="113">
        <f t="shared" si="5"/>
        <v>8.3333333333333339</v>
      </c>
      <c r="S23" s="115" t="s">
        <v>122</v>
      </c>
      <c r="T23" s="113">
        <f t="shared" si="1"/>
        <v>8.3333333333333339</v>
      </c>
      <c r="U23" s="115" t="s">
        <v>435</v>
      </c>
      <c r="V23" s="113">
        <f t="shared" si="6"/>
        <v>8.3333333333333339</v>
      </c>
      <c r="W23" s="124">
        <f t="shared" si="2"/>
        <v>80</v>
      </c>
      <c r="X23" s="214" t="s">
        <v>404</v>
      </c>
      <c r="Y23" s="201" t="str">
        <f>'MRGestion III cuatri 2025'!AB26</f>
        <v>Fuerte</v>
      </c>
      <c r="Z23" s="99" t="s">
        <v>404</v>
      </c>
      <c r="AA23" s="68" t="str">
        <f t="shared" si="7"/>
        <v>1</v>
      </c>
      <c r="AB23" s="233" t="str">
        <f>'MRGestion III cuatri 2025'!Z26</f>
        <v>Seguimiento OCI a 31 diciembre 2025: Se evidenció como soporte documental la matriz PAI a 30 de septiembre 2025, así mismo un archivo PDF "Informe_Plan_de_Accion_Institucional_PAI-3er_Trimestre_2025" el cual se publicó en la página web de la entidad. Por lo anterior, el control se califica con una ejecución Fuerte.
Teniendo en cuenta que no se reporta materialización del riesgo por la 1LD y 2LD el control se califica como efectivo.</v>
      </c>
    </row>
    <row r="24" spans="1:28" ht="300.75" thickBot="1" x14ac:dyDescent="0.25">
      <c r="A24" s="398"/>
      <c r="B24" s="98" t="s">
        <v>38</v>
      </c>
      <c r="C24" s="98" t="s">
        <v>238</v>
      </c>
      <c r="D24" s="204" t="s">
        <v>39</v>
      </c>
      <c r="E24" s="204" t="s">
        <v>243</v>
      </c>
      <c r="F24" s="205" t="s">
        <v>722</v>
      </c>
      <c r="G24" s="97" t="s">
        <v>176</v>
      </c>
      <c r="H24" s="97">
        <f t="shared" ref="H24" si="21">IF(G24=$G$1,$H$1,IF(G24=$G$2,$H$2,IF(G24=$G$3,$H$3,"error")))</f>
        <v>15</v>
      </c>
      <c r="I24" s="97" t="s">
        <v>472</v>
      </c>
      <c r="J24" s="97">
        <f t="shared" si="9"/>
        <v>15</v>
      </c>
      <c r="K24" s="97" t="s">
        <v>430</v>
      </c>
      <c r="L24" s="113">
        <f t="shared" si="0"/>
        <v>8.3333333333333339</v>
      </c>
      <c r="M24" s="115" t="s">
        <v>473</v>
      </c>
      <c r="N24" s="113">
        <f t="shared" ref="N24" si="22">IF(M24=$M$1,$N$1,IF(M24=$M$2,$N$2,"error"))</f>
        <v>8.3333333333333339</v>
      </c>
      <c r="O24" s="97" t="s">
        <v>485</v>
      </c>
      <c r="P24" s="124">
        <f t="shared" ref="P24" si="23">IF(O24=$O$3,$P$2,$P$1)</f>
        <v>8.3333333333333339</v>
      </c>
      <c r="Q24" s="97" t="s">
        <v>486</v>
      </c>
      <c r="R24" s="113">
        <f t="shared" ref="R24" si="24">IF(Q24=$Q$3,$R$2,$R$1)</f>
        <v>8.3333333333333339</v>
      </c>
      <c r="S24" s="115" t="s">
        <v>122</v>
      </c>
      <c r="T24" s="113">
        <f t="shared" si="1"/>
        <v>8.3333333333333339</v>
      </c>
      <c r="U24" s="115" t="s">
        <v>435</v>
      </c>
      <c r="V24" s="113">
        <f t="shared" si="6"/>
        <v>8.3333333333333339</v>
      </c>
      <c r="W24" s="124">
        <f t="shared" si="2"/>
        <v>80</v>
      </c>
      <c r="X24" s="214" t="s">
        <v>404</v>
      </c>
      <c r="Y24" s="201" t="str">
        <f>'MRGestion III cuatri 2025'!AB27</f>
        <v>Fuerte</v>
      </c>
      <c r="Z24" s="99" t="s">
        <v>404</v>
      </c>
      <c r="AA24" s="68" t="str">
        <f t="shared" si="7"/>
        <v>1</v>
      </c>
      <c r="AB24" s="233" t="str">
        <f>'MRGestion III cuatri 2025'!Z27</f>
        <v>Seguimiento OCI a 31 diciembre 2025:  Se evidenciaron 3 memorandos emitidos por la OAP con los informes de riesgos de gestión y corrupción del II cuatrimestre 2025 y el informe de indicadores del 3er trimestre 2025. Así mismo se allegan las actas de reunión de revisión de riesgos de corrupción realizada por la OAP durante el periodo de seguimiento.
Teniendo en cuenta que no se reporta materialización del riesgo por la 1LD y 2LD el control se califica como efectivo.</v>
      </c>
    </row>
    <row r="25" spans="1:28" ht="300.75" thickBot="1" x14ac:dyDescent="0.25">
      <c r="A25" s="399"/>
      <c r="B25" s="98" t="s">
        <v>38</v>
      </c>
      <c r="C25" s="98" t="s">
        <v>238</v>
      </c>
      <c r="D25" s="204" t="s">
        <v>39</v>
      </c>
      <c r="E25" s="204" t="s">
        <v>512</v>
      </c>
      <c r="F25" s="205" t="s">
        <v>728</v>
      </c>
      <c r="G25" s="97" t="s">
        <v>185</v>
      </c>
      <c r="H25" s="97">
        <f t="shared" si="20"/>
        <v>25</v>
      </c>
      <c r="I25" s="97" t="s">
        <v>472</v>
      </c>
      <c r="J25" s="97">
        <f t="shared" si="9"/>
        <v>15</v>
      </c>
      <c r="K25" s="97" t="s">
        <v>430</v>
      </c>
      <c r="L25" s="113">
        <f t="shared" si="0"/>
        <v>8.3333333333333339</v>
      </c>
      <c r="M25" s="99" t="s">
        <v>473</v>
      </c>
      <c r="N25" s="113">
        <f t="shared" si="3"/>
        <v>8.3333333333333339</v>
      </c>
      <c r="O25" s="97" t="s">
        <v>487</v>
      </c>
      <c r="P25" s="124">
        <f t="shared" si="4"/>
        <v>8.3333333333333339</v>
      </c>
      <c r="Q25" s="97" t="s">
        <v>402</v>
      </c>
      <c r="R25" s="124">
        <f t="shared" si="5"/>
        <v>8.3333333333333339</v>
      </c>
      <c r="S25" s="99" t="s">
        <v>122</v>
      </c>
      <c r="T25" s="124">
        <f t="shared" si="1"/>
        <v>8.3333333333333339</v>
      </c>
      <c r="U25" s="99" t="s">
        <v>435</v>
      </c>
      <c r="V25" s="124">
        <f t="shared" si="6"/>
        <v>8.3333333333333339</v>
      </c>
      <c r="W25" s="124">
        <f t="shared" si="2"/>
        <v>89.999999999999986</v>
      </c>
      <c r="X25" s="99" t="s">
        <v>396</v>
      </c>
      <c r="Y25" s="201" t="str">
        <f>'MRGestion III cuatri 2025'!AB28</f>
        <v>Fuerte</v>
      </c>
      <c r="Z25" s="99" t="s">
        <v>396</v>
      </c>
      <c r="AA25" s="68" t="str">
        <f t="shared" si="7"/>
        <v>3</v>
      </c>
      <c r="AB25" s="233" t="str">
        <f>'MRGestion III cuatri 2025'!Z28</f>
        <v>Seguimiento OCI a 31 diciembre 2025: Se observa el reporte del sistema en el que se observa el listado de 96 documentos adoptados en el Portal MIPG durante el 3er cuatrimestre 2025, así como las capturas de pantalla de las devoluciones (desviación del control).
Teniendo en cuenta que no se reporta materialización del riesgo por la 1LD y 2LD el control se califica como efectivo.</v>
      </c>
    </row>
    <row r="26" spans="1:28" ht="264.75" thickBot="1" x14ac:dyDescent="0.25">
      <c r="A26" s="400" t="s">
        <v>40</v>
      </c>
      <c r="B26" s="67" t="s">
        <v>38</v>
      </c>
      <c r="C26" s="67" t="s">
        <v>244</v>
      </c>
      <c r="D26" s="203" t="s">
        <v>513</v>
      </c>
      <c r="E26" s="203" t="s">
        <v>514</v>
      </c>
      <c r="F26" s="205" t="s">
        <v>732</v>
      </c>
      <c r="G26" s="64" t="s">
        <v>185</v>
      </c>
      <c r="H26" s="64">
        <f t="shared" si="20"/>
        <v>25</v>
      </c>
      <c r="I26" s="64" t="s">
        <v>472</v>
      </c>
      <c r="J26" s="64">
        <f t="shared" si="9"/>
        <v>15</v>
      </c>
      <c r="K26" s="64" t="s">
        <v>430</v>
      </c>
      <c r="L26" s="112">
        <f t="shared" si="0"/>
        <v>8.3333333333333339</v>
      </c>
      <c r="M26" s="68" t="s">
        <v>473</v>
      </c>
      <c r="N26" s="112">
        <f t="shared" si="3"/>
        <v>8.3333333333333339</v>
      </c>
      <c r="O26" s="64" t="s">
        <v>403</v>
      </c>
      <c r="P26" s="123">
        <f t="shared" si="4"/>
        <v>8.3333333333333339</v>
      </c>
      <c r="Q26" s="64" t="s">
        <v>488</v>
      </c>
      <c r="R26" s="123">
        <f t="shared" si="5"/>
        <v>8.3333333333333339</v>
      </c>
      <c r="S26" s="68" t="s">
        <v>122</v>
      </c>
      <c r="T26" s="123">
        <f t="shared" si="1"/>
        <v>8.3333333333333339</v>
      </c>
      <c r="U26" s="68" t="s">
        <v>435</v>
      </c>
      <c r="V26" s="123">
        <f t="shared" si="6"/>
        <v>8.3333333333333339</v>
      </c>
      <c r="W26" s="123">
        <f t="shared" si="2"/>
        <v>89.999999999999986</v>
      </c>
      <c r="X26" s="68" t="s">
        <v>396</v>
      </c>
      <c r="Y26" s="194" t="str">
        <f>'MRGestion III cuatri 2025'!AB29</f>
        <v>Fuerte</v>
      </c>
      <c r="Z26" s="68" t="s">
        <v>396</v>
      </c>
      <c r="AA26" s="68" t="str">
        <f t="shared" si="7"/>
        <v>3</v>
      </c>
      <c r="AB26" s="233" t="str">
        <f>'MRGestion III cuatri 2025'!Z29</f>
        <v>Seguimiento OCI a 31 diciembre 2025: Se evidencia la matriz "Meta 2 - Proyecto 8100  Plan de Sostenibilidad MIPG 2025 - JBJCM (8)" y 7 actas, debidamente sucritas, en las que se realizan las reprogramaciones que se requirieron en el marco de la ejecucipon del plan de sostenibilidad de la entidad.
Teniendo en cuenta que no se reporta materialización del riesgo por la 1LD y 2LD el control se califica como efectivo.</v>
      </c>
    </row>
    <row r="27" spans="1:28" ht="264.75" thickBot="1" x14ac:dyDescent="0.25">
      <c r="A27" s="401"/>
      <c r="B27" s="67" t="s">
        <v>38</v>
      </c>
      <c r="C27" s="67" t="s">
        <v>244</v>
      </c>
      <c r="D27" s="203" t="s">
        <v>513</v>
      </c>
      <c r="E27" s="203" t="s">
        <v>515</v>
      </c>
      <c r="F27" s="205" t="s">
        <v>737</v>
      </c>
      <c r="G27" s="64" t="s">
        <v>176</v>
      </c>
      <c r="H27" s="64">
        <f t="shared" si="20"/>
        <v>15</v>
      </c>
      <c r="I27" s="64" t="s">
        <v>472</v>
      </c>
      <c r="J27" s="64">
        <f t="shared" si="9"/>
        <v>15</v>
      </c>
      <c r="K27" s="64" t="s">
        <v>430</v>
      </c>
      <c r="L27" s="112">
        <f t="shared" si="0"/>
        <v>8.3333333333333339</v>
      </c>
      <c r="M27" s="68" t="s">
        <v>473</v>
      </c>
      <c r="N27" s="112">
        <f t="shared" si="3"/>
        <v>8.3333333333333339</v>
      </c>
      <c r="O27" s="64" t="s">
        <v>249</v>
      </c>
      <c r="P27" s="123">
        <f t="shared" si="4"/>
        <v>8.3333333333333339</v>
      </c>
      <c r="Q27" s="64" t="s">
        <v>489</v>
      </c>
      <c r="R27" s="123">
        <f t="shared" si="5"/>
        <v>8.3333333333333339</v>
      </c>
      <c r="S27" s="68" t="s">
        <v>122</v>
      </c>
      <c r="T27" s="123">
        <f t="shared" si="1"/>
        <v>8.3333333333333339</v>
      </c>
      <c r="U27" s="68" t="s">
        <v>435</v>
      </c>
      <c r="V27" s="123">
        <f t="shared" si="6"/>
        <v>8.3333333333333339</v>
      </c>
      <c r="W27" s="123">
        <f t="shared" si="2"/>
        <v>80</v>
      </c>
      <c r="X27" s="213" t="s">
        <v>404</v>
      </c>
      <c r="Y27" s="194" t="str">
        <f>'MRGestion III cuatri 2025'!AB30</f>
        <v>Fuerte</v>
      </c>
      <c r="Z27" s="68" t="s">
        <v>404</v>
      </c>
      <c r="AA27" s="68" t="str">
        <f t="shared" si="7"/>
        <v>1</v>
      </c>
      <c r="AB27" s="233" t="str">
        <f>'MRGestion III cuatri 2025'!Z30</f>
        <v>Seguimiento OCI a 31 diciembre 2025: Se evidencia la matriz "Meta 2 - Proyecto 8100  Plan de Sostenibilidad MIPG 2025 - JBJCM (8)" con el seguimiento realizado por el proceso responsable.
Teniendo en cuenta que no se reporta materialización del riesgo por la 1LD y 2LD el control se califica como efectivo.</v>
      </c>
    </row>
    <row r="28" spans="1:28" ht="180.75" thickBot="1" x14ac:dyDescent="0.25">
      <c r="A28" s="397" t="s">
        <v>42</v>
      </c>
      <c r="B28" s="98" t="s">
        <v>38</v>
      </c>
      <c r="C28" s="98" t="s">
        <v>250</v>
      </c>
      <c r="D28" s="204" t="s">
        <v>43</v>
      </c>
      <c r="E28" s="204" t="s">
        <v>570</v>
      </c>
      <c r="F28" s="205" t="s">
        <v>740</v>
      </c>
      <c r="G28" s="97" t="s">
        <v>198</v>
      </c>
      <c r="H28" s="97">
        <f t="shared" si="20"/>
        <v>10</v>
      </c>
      <c r="I28" s="97" t="s">
        <v>472</v>
      </c>
      <c r="J28" s="97">
        <f t="shared" si="9"/>
        <v>15</v>
      </c>
      <c r="K28" s="97" t="s">
        <v>430</v>
      </c>
      <c r="L28" s="113">
        <f t="shared" si="0"/>
        <v>8.3333333333333339</v>
      </c>
      <c r="M28" s="115" t="s">
        <v>473</v>
      </c>
      <c r="N28" s="113">
        <f t="shared" si="3"/>
        <v>8.3333333333333339</v>
      </c>
      <c r="O28" s="97" t="s">
        <v>630</v>
      </c>
      <c r="P28" s="124">
        <f t="shared" si="4"/>
        <v>8.3333333333333339</v>
      </c>
      <c r="Q28" s="97" t="s">
        <v>629</v>
      </c>
      <c r="R28" s="113">
        <f t="shared" si="5"/>
        <v>8.3333333333333339</v>
      </c>
      <c r="S28" s="115" t="s">
        <v>122</v>
      </c>
      <c r="T28" s="113">
        <f t="shared" si="1"/>
        <v>8.3333333333333339</v>
      </c>
      <c r="U28" s="115" t="s">
        <v>435</v>
      </c>
      <c r="V28" s="113">
        <f t="shared" si="6"/>
        <v>8.3333333333333339</v>
      </c>
      <c r="W28" s="124">
        <f t="shared" si="2"/>
        <v>75</v>
      </c>
      <c r="X28" s="214" t="s">
        <v>404</v>
      </c>
      <c r="Y28" s="201" t="str">
        <f>'MRGestion III cuatri 2025'!AB31</f>
        <v>Fuerte</v>
      </c>
      <c r="Z28" s="99" t="s">
        <v>404</v>
      </c>
      <c r="AA28" s="68" t="str">
        <f t="shared" si="7"/>
        <v>1</v>
      </c>
      <c r="AB28" s="233" t="str">
        <f>'MRGestion III cuatri 2025'!Z31</f>
        <v>Seguimiento OCI a 31 diciembre 2025: Se evidenció la matriz "Reporte de comunicaciones Mayo-Agosto" en el que se registra un total de 39 documentos, los cuales registran en la columna "Dentro o Fuera de términos (Dias Habiles)" estar "Dentro de Terminos".
En concordancia con la recomendación de la OAP, la OCI sugiere evaluar la viabilidad de diseñar un control PREVENTIVO, finalmente y teniendo en cuenta que no se reporta materialización del riesgo por la 1LD y 2LD el control se califica como efectivo.</v>
      </c>
    </row>
    <row r="29" spans="1:28" ht="298.5" customHeight="1" thickBot="1" x14ac:dyDescent="0.25">
      <c r="A29" s="399"/>
      <c r="B29" s="98" t="s">
        <v>38</v>
      </c>
      <c r="C29" s="98" t="s">
        <v>250</v>
      </c>
      <c r="D29" s="204" t="s">
        <v>43</v>
      </c>
      <c r="E29" s="204" t="s">
        <v>251</v>
      </c>
      <c r="F29" s="205" t="s">
        <v>744</v>
      </c>
      <c r="G29" s="97" t="s">
        <v>185</v>
      </c>
      <c r="H29" s="97">
        <f t="shared" si="20"/>
        <v>25</v>
      </c>
      <c r="I29" s="97" t="s">
        <v>472</v>
      </c>
      <c r="J29" s="97">
        <f t="shared" si="9"/>
        <v>15</v>
      </c>
      <c r="K29" s="97" t="s">
        <v>430</v>
      </c>
      <c r="L29" s="113">
        <f t="shared" si="0"/>
        <v>8.3333333333333339</v>
      </c>
      <c r="M29" s="115" t="s">
        <v>473</v>
      </c>
      <c r="N29" s="113">
        <f t="shared" si="3"/>
        <v>8.3333333333333339</v>
      </c>
      <c r="O29" s="97" t="s">
        <v>490</v>
      </c>
      <c r="P29" s="124">
        <f t="shared" si="4"/>
        <v>8.3333333333333339</v>
      </c>
      <c r="Q29" s="97" t="s">
        <v>491</v>
      </c>
      <c r="R29" s="124">
        <f t="shared" si="5"/>
        <v>8.3333333333333339</v>
      </c>
      <c r="S29" s="99" t="s">
        <v>122</v>
      </c>
      <c r="T29" s="124">
        <f t="shared" si="1"/>
        <v>8.3333333333333339</v>
      </c>
      <c r="U29" s="99" t="s">
        <v>435</v>
      </c>
      <c r="V29" s="124">
        <f t="shared" si="6"/>
        <v>8.3333333333333339</v>
      </c>
      <c r="W29" s="124">
        <f t="shared" si="2"/>
        <v>89.999999999999986</v>
      </c>
      <c r="X29" s="99" t="s">
        <v>396</v>
      </c>
      <c r="Y29" s="201" t="str">
        <f>'MRGestion III cuatri 2025'!AB32</f>
        <v>Fuerte</v>
      </c>
      <c r="Z29" s="99" t="s">
        <v>396</v>
      </c>
      <c r="AA29" s="68" t="str">
        <f t="shared" si="7"/>
        <v>3</v>
      </c>
      <c r="AB29" s="233" t="str">
        <f>'MRGestion III cuatri 2025'!Z32</f>
        <v>Seguimiento OCI a 31 diciembre 2025: Se evidenció el archivo "reporte2_radicado_entrega Reasignados " en el que se registran 8 documentos que no se consideraron competencia de la OAP y fueron reasignados a otra dependencia, así mismo, las capturas de pantalla de las reasignaciones efectuadas en GEA.
Teniendo en cuenta que no se reporta materialización del riesgo por la 1LD y 2LD el control se califica como efectivo.</v>
      </c>
    </row>
    <row r="30" spans="1:28" ht="192.75" thickBot="1" x14ac:dyDescent="0.25">
      <c r="A30" s="400" t="s">
        <v>45</v>
      </c>
      <c r="B30" s="67" t="s">
        <v>38</v>
      </c>
      <c r="C30" s="67" t="s">
        <v>253</v>
      </c>
      <c r="D30" s="203" t="s">
        <v>516</v>
      </c>
      <c r="E30" s="203" t="s">
        <v>517</v>
      </c>
      <c r="F30" s="205" t="s">
        <v>747</v>
      </c>
      <c r="G30" s="64" t="s">
        <v>176</v>
      </c>
      <c r="H30" s="64">
        <f t="shared" si="20"/>
        <v>15</v>
      </c>
      <c r="I30" s="64" t="s">
        <v>472</v>
      </c>
      <c r="J30" s="64">
        <f t="shared" si="9"/>
        <v>15</v>
      </c>
      <c r="K30" s="64" t="s">
        <v>430</v>
      </c>
      <c r="L30" s="112">
        <f t="shared" si="0"/>
        <v>8.3333333333333339</v>
      </c>
      <c r="M30" s="114" t="s">
        <v>473</v>
      </c>
      <c r="N30" s="112">
        <f t="shared" si="3"/>
        <v>8.3333333333333339</v>
      </c>
      <c r="O30" s="64" t="s">
        <v>963</v>
      </c>
      <c r="P30" s="123">
        <f t="shared" si="4"/>
        <v>8.3333333333333339</v>
      </c>
      <c r="Q30" s="64" t="s">
        <v>852</v>
      </c>
      <c r="R30" s="112">
        <f t="shared" si="5"/>
        <v>8.3333333333333339</v>
      </c>
      <c r="S30" s="114" t="s">
        <v>122</v>
      </c>
      <c r="T30" s="112">
        <f t="shared" si="1"/>
        <v>8.3333333333333339</v>
      </c>
      <c r="U30" s="114" t="s">
        <v>435</v>
      </c>
      <c r="V30" s="112">
        <f t="shared" si="6"/>
        <v>8.3333333333333339</v>
      </c>
      <c r="W30" s="123">
        <f t="shared" si="2"/>
        <v>80</v>
      </c>
      <c r="X30" s="214" t="s">
        <v>404</v>
      </c>
      <c r="Y30" s="194" t="str">
        <f>'MRGestion III cuatri 2025'!AB33</f>
        <v>Débil</v>
      </c>
      <c r="Z30" s="68" t="s">
        <v>404</v>
      </c>
      <c r="AA30" s="68" t="str">
        <f t="shared" si="7"/>
        <v>1</v>
      </c>
      <c r="AB30" s="233" t="str">
        <f>'MRGestion III cuatri 2025'!Z33</f>
        <v>Seguimiento OCI a 31 diciembre 2025: Se evidenció el seguimiento consolidado de las actividades establecidas en el Plan de Acción PIGA 2025, con un total de 81 actividades y un cumplimiento registrado según el monitoreo del proceso responsable del 100% para el cierre de la vigencia 2025, el soporte de cumplimiento de las actividades se relaciona en el seguimiento mensual (ubicación carpeta MIPG), asi mismo se allega el acta de reunion del 28 de diciembre en el que se registra el avance, no obstante, y teniendo en cuenta que el control esta diseñado para ejecutarse de manera mensual y no se allegan las evidencias del mes de septiembre, octubre y noviembre, el control se califica con ejecución DEBIL.
Teniendo en cuenta que no se reporta materialización del riesgo por la 1LD y 2LD el control se califica como efectivo.</v>
      </c>
    </row>
    <row r="31" spans="1:28" ht="204.75" thickBot="1" x14ac:dyDescent="0.25">
      <c r="A31" s="401"/>
      <c r="B31" s="67" t="s">
        <v>38</v>
      </c>
      <c r="C31" s="67" t="s">
        <v>253</v>
      </c>
      <c r="D31" s="207" t="s">
        <v>516</v>
      </c>
      <c r="E31" s="207" t="s">
        <v>518</v>
      </c>
      <c r="F31" s="208" t="s">
        <v>752</v>
      </c>
      <c r="G31" s="64" t="s">
        <v>176</v>
      </c>
      <c r="H31" s="64">
        <f t="shared" si="20"/>
        <v>15</v>
      </c>
      <c r="I31" s="64" t="s">
        <v>472</v>
      </c>
      <c r="J31" s="64">
        <f t="shared" si="9"/>
        <v>15</v>
      </c>
      <c r="K31" s="64" t="s">
        <v>430</v>
      </c>
      <c r="L31" s="112">
        <f t="shared" si="0"/>
        <v>8.3333333333333339</v>
      </c>
      <c r="M31" s="114" t="s">
        <v>473</v>
      </c>
      <c r="N31" s="112">
        <f t="shared" si="3"/>
        <v>8.3333333333333339</v>
      </c>
      <c r="O31" s="64" t="s">
        <v>254</v>
      </c>
      <c r="P31" s="123">
        <f t="shared" si="4"/>
        <v>8.3333333333333339</v>
      </c>
      <c r="Q31" s="64" t="s">
        <v>748</v>
      </c>
      <c r="R31" s="112">
        <f t="shared" si="5"/>
        <v>8.3333333333333339</v>
      </c>
      <c r="S31" s="114" t="s">
        <v>122</v>
      </c>
      <c r="T31" s="112">
        <f t="shared" si="1"/>
        <v>8.3333333333333339</v>
      </c>
      <c r="U31" s="114" t="s">
        <v>435</v>
      </c>
      <c r="V31" s="112">
        <f t="shared" si="6"/>
        <v>8.3333333333333339</v>
      </c>
      <c r="W31" s="123">
        <f t="shared" si="2"/>
        <v>80</v>
      </c>
      <c r="X31" s="214" t="s">
        <v>404</v>
      </c>
      <c r="Y31" s="194" t="str">
        <f>'MRGestion III cuatri 2025'!AB34</f>
        <v>Fuerte</v>
      </c>
      <c r="Z31" s="68" t="s">
        <v>404</v>
      </c>
      <c r="AA31" s="68" t="str">
        <f t="shared" si="7"/>
        <v>1</v>
      </c>
      <c r="AB31" s="233" t="str">
        <f>'MRGestion III cuatri 2025'!Z34</f>
        <v>Seguimiento OCI a 31 diciembre 2025: Se evidenció la matriz de "Matriz Normativa DIC_2025_JBB" del 31 de diciembre 2025,y el acta de reunión del 16 de diciembre 2025 en la que se realizó la revisión.
Teniendo en cuenta que no se reporta materialización del riesgo por la 1LD y 2LD el control se califica como efectivo.</v>
      </c>
    </row>
    <row r="32" spans="1:28" ht="24" x14ac:dyDescent="0.2">
      <c r="A32" s="407" t="s">
        <v>111</v>
      </c>
      <c r="B32" s="65" t="s">
        <v>38</v>
      </c>
      <c r="C32" s="65" t="s">
        <v>255</v>
      </c>
      <c r="D32" s="89" t="s">
        <v>492</v>
      </c>
      <c r="E32" s="89"/>
      <c r="F32" s="89"/>
      <c r="G32" s="89" t="s">
        <v>492</v>
      </c>
      <c r="H32" s="89" t="s">
        <v>492</v>
      </c>
      <c r="I32" s="89" t="s">
        <v>492</v>
      </c>
      <c r="J32" s="89" t="s">
        <v>492</v>
      </c>
      <c r="K32" s="89" t="s">
        <v>492</v>
      </c>
      <c r="L32" s="89" t="s">
        <v>492</v>
      </c>
      <c r="M32" s="89" t="s">
        <v>492</v>
      </c>
      <c r="N32" s="89" t="s">
        <v>492</v>
      </c>
      <c r="O32" s="89" t="s">
        <v>492</v>
      </c>
      <c r="P32" s="89" t="s">
        <v>492</v>
      </c>
      <c r="Q32" s="89" t="s">
        <v>492</v>
      </c>
      <c r="R32" s="89" t="s">
        <v>492</v>
      </c>
      <c r="S32" s="89" t="s">
        <v>492</v>
      </c>
      <c r="T32" s="89">
        <f t="shared" si="1"/>
        <v>8.3333333333333339</v>
      </c>
      <c r="U32" s="89" t="s">
        <v>492</v>
      </c>
      <c r="V32" s="89" t="s">
        <v>492</v>
      </c>
      <c r="W32" s="89" t="s">
        <v>492</v>
      </c>
      <c r="X32" s="89" t="s">
        <v>492</v>
      </c>
      <c r="Y32" s="234">
        <f>'MRGestion III cuatri 2025'!AB35</f>
        <v>0</v>
      </c>
      <c r="Z32" s="211" t="s">
        <v>492</v>
      </c>
      <c r="AA32" s="68" t="str">
        <f t="shared" si="7"/>
        <v>error</v>
      </c>
      <c r="AB32" s="233">
        <f>'MRGestion III cuatri 2025'!Z35</f>
        <v>0</v>
      </c>
    </row>
    <row r="33" spans="1:28" ht="24" x14ac:dyDescent="0.2">
      <c r="A33" s="408"/>
      <c r="B33" s="65" t="s">
        <v>38</v>
      </c>
      <c r="C33" s="65" t="s">
        <v>255</v>
      </c>
      <c r="D33" s="89" t="s">
        <v>492</v>
      </c>
      <c r="E33" s="89"/>
      <c r="F33" s="89"/>
      <c r="G33" s="89" t="s">
        <v>492</v>
      </c>
      <c r="H33" s="89" t="s">
        <v>492</v>
      </c>
      <c r="I33" s="89" t="s">
        <v>492</v>
      </c>
      <c r="J33" s="89" t="s">
        <v>492</v>
      </c>
      <c r="K33" s="89" t="s">
        <v>492</v>
      </c>
      <c r="L33" s="89" t="s">
        <v>492</v>
      </c>
      <c r="M33" s="89" t="s">
        <v>492</v>
      </c>
      <c r="N33" s="89" t="s">
        <v>492</v>
      </c>
      <c r="O33" s="89" t="s">
        <v>492</v>
      </c>
      <c r="P33" s="89" t="s">
        <v>492</v>
      </c>
      <c r="Q33" s="89" t="s">
        <v>492</v>
      </c>
      <c r="R33" s="89" t="s">
        <v>492</v>
      </c>
      <c r="S33" s="89" t="s">
        <v>492</v>
      </c>
      <c r="T33" s="89">
        <f t="shared" si="1"/>
        <v>8.3333333333333339</v>
      </c>
      <c r="U33" s="89" t="s">
        <v>492</v>
      </c>
      <c r="V33" s="89" t="s">
        <v>492</v>
      </c>
      <c r="W33" s="89" t="s">
        <v>492</v>
      </c>
      <c r="X33" s="89" t="s">
        <v>492</v>
      </c>
      <c r="Y33" s="234">
        <f>'MRGestion III cuatri 2025'!AB36</f>
        <v>0</v>
      </c>
      <c r="Z33" s="211" t="s">
        <v>492</v>
      </c>
      <c r="AA33" s="68" t="str">
        <f t="shared" si="7"/>
        <v>error</v>
      </c>
      <c r="AB33" s="233">
        <f>'MRGestion III cuatri 2025'!Z36</f>
        <v>0</v>
      </c>
    </row>
    <row r="34" spans="1:28" ht="24" x14ac:dyDescent="0.2">
      <c r="A34" s="407" t="s">
        <v>113</v>
      </c>
      <c r="B34" s="65" t="s">
        <v>38</v>
      </c>
      <c r="C34" s="65" t="s">
        <v>255</v>
      </c>
      <c r="D34" s="89" t="s">
        <v>492</v>
      </c>
      <c r="E34" s="89"/>
      <c r="F34" s="89"/>
      <c r="G34" s="89" t="s">
        <v>492</v>
      </c>
      <c r="H34" s="89" t="s">
        <v>492</v>
      </c>
      <c r="I34" s="89" t="s">
        <v>492</v>
      </c>
      <c r="J34" s="89" t="s">
        <v>492</v>
      </c>
      <c r="K34" s="89" t="s">
        <v>492</v>
      </c>
      <c r="L34" s="89" t="s">
        <v>492</v>
      </c>
      <c r="M34" s="89" t="s">
        <v>492</v>
      </c>
      <c r="N34" s="89" t="s">
        <v>492</v>
      </c>
      <c r="O34" s="89" t="s">
        <v>492</v>
      </c>
      <c r="P34" s="89" t="s">
        <v>492</v>
      </c>
      <c r="Q34" s="89" t="s">
        <v>492</v>
      </c>
      <c r="R34" s="89" t="s">
        <v>492</v>
      </c>
      <c r="S34" s="89" t="s">
        <v>492</v>
      </c>
      <c r="T34" s="89">
        <f t="shared" si="1"/>
        <v>8.3333333333333339</v>
      </c>
      <c r="U34" s="89" t="s">
        <v>492</v>
      </c>
      <c r="V34" s="89" t="s">
        <v>492</v>
      </c>
      <c r="W34" s="89" t="s">
        <v>492</v>
      </c>
      <c r="X34" s="89" t="s">
        <v>492</v>
      </c>
      <c r="Y34" s="234">
        <f>'MRGestion III cuatri 2025'!AB37</f>
        <v>0</v>
      </c>
      <c r="Z34" s="211" t="s">
        <v>492</v>
      </c>
      <c r="AA34" s="68" t="str">
        <f t="shared" si="7"/>
        <v>error</v>
      </c>
      <c r="AB34" s="233">
        <f>'MRGestion III cuatri 2025'!Z37</f>
        <v>0</v>
      </c>
    </row>
    <row r="35" spans="1:28" ht="24.75" thickBot="1" x14ac:dyDescent="0.25">
      <c r="A35" s="408"/>
      <c r="B35" s="65" t="s">
        <v>38</v>
      </c>
      <c r="C35" s="65" t="s">
        <v>255</v>
      </c>
      <c r="D35" s="89" t="s">
        <v>492</v>
      </c>
      <c r="E35" s="89"/>
      <c r="F35" s="89"/>
      <c r="G35" s="89" t="s">
        <v>492</v>
      </c>
      <c r="H35" s="89" t="s">
        <v>492</v>
      </c>
      <c r="I35" s="89" t="s">
        <v>492</v>
      </c>
      <c r="J35" s="89" t="s">
        <v>492</v>
      </c>
      <c r="K35" s="89" t="s">
        <v>492</v>
      </c>
      <c r="L35" s="89" t="s">
        <v>492</v>
      </c>
      <c r="M35" s="89" t="s">
        <v>492</v>
      </c>
      <c r="N35" s="89" t="s">
        <v>492</v>
      </c>
      <c r="O35" s="89" t="s">
        <v>492</v>
      </c>
      <c r="P35" s="89" t="s">
        <v>492</v>
      </c>
      <c r="Q35" s="89" t="s">
        <v>492</v>
      </c>
      <c r="R35" s="89" t="s">
        <v>492</v>
      </c>
      <c r="S35" s="89" t="s">
        <v>492</v>
      </c>
      <c r="T35" s="89">
        <f t="shared" si="1"/>
        <v>8.3333333333333339</v>
      </c>
      <c r="U35" s="89" t="s">
        <v>492</v>
      </c>
      <c r="V35" s="89" t="s">
        <v>492</v>
      </c>
      <c r="W35" s="89" t="s">
        <v>492</v>
      </c>
      <c r="X35" s="89" t="s">
        <v>492</v>
      </c>
      <c r="Y35" s="234">
        <f>'MRGestion III cuatri 2025'!AB38</f>
        <v>0</v>
      </c>
      <c r="Z35" s="211" t="s">
        <v>492</v>
      </c>
      <c r="AA35" s="68" t="str">
        <f t="shared" si="7"/>
        <v>error</v>
      </c>
      <c r="AB35" s="233">
        <f>'MRGestion III cuatri 2025'!Z38</f>
        <v>0</v>
      </c>
    </row>
    <row r="36" spans="1:28" ht="240.75" thickBot="1" x14ac:dyDescent="0.25">
      <c r="A36" s="97" t="s">
        <v>47</v>
      </c>
      <c r="B36" s="98" t="s">
        <v>38</v>
      </c>
      <c r="C36" s="98" t="s">
        <v>261</v>
      </c>
      <c r="D36" s="204" t="s">
        <v>519</v>
      </c>
      <c r="E36" s="204" t="s">
        <v>520</v>
      </c>
      <c r="F36" s="205" t="s">
        <v>754</v>
      </c>
      <c r="G36" s="97" t="s">
        <v>185</v>
      </c>
      <c r="H36" s="97">
        <f t="shared" si="20"/>
        <v>25</v>
      </c>
      <c r="I36" s="97" t="s">
        <v>472</v>
      </c>
      <c r="J36" s="97">
        <f t="shared" si="9"/>
        <v>15</v>
      </c>
      <c r="K36" s="97" t="s">
        <v>430</v>
      </c>
      <c r="L36" s="113">
        <f t="shared" ref="L36:L51" si="25">IF(K36=$K$1,$L$1,IF(K36=$K$2,$L$2,"error"))</f>
        <v>8.3333333333333339</v>
      </c>
      <c r="M36" s="115" t="s">
        <v>473</v>
      </c>
      <c r="N36" s="113">
        <f t="shared" si="3"/>
        <v>8.3333333333333339</v>
      </c>
      <c r="O36" s="97" t="s">
        <v>664</v>
      </c>
      <c r="P36" s="124">
        <f t="shared" si="4"/>
        <v>8.3333333333333339</v>
      </c>
      <c r="Q36" s="97" t="s">
        <v>853</v>
      </c>
      <c r="R36" s="124">
        <f t="shared" si="5"/>
        <v>8.3333333333333339</v>
      </c>
      <c r="S36" s="99" t="s">
        <v>122</v>
      </c>
      <c r="T36" s="124">
        <f t="shared" si="1"/>
        <v>8.3333333333333339</v>
      </c>
      <c r="U36" s="115" t="s">
        <v>435</v>
      </c>
      <c r="V36" s="124">
        <f t="shared" si="6"/>
        <v>8.3333333333333339</v>
      </c>
      <c r="W36" s="124">
        <f>H36+J36+L36+N36+P36+R36+T36+V36</f>
        <v>89.999999999999986</v>
      </c>
      <c r="X36" s="115" t="s">
        <v>396</v>
      </c>
      <c r="Y36" s="201" t="str">
        <f>'MRGestion III cuatri 2025'!AB39</f>
        <v>Fuerte</v>
      </c>
      <c r="Z36" s="99" t="s">
        <v>396</v>
      </c>
      <c r="AA36" s="68" t="str">
        <f t="shared" si="7"/>
        <v>3</v>
      </c>
      <c r="AB36" s="233" t="str">
        <f>'MRGestion III cuatri 2025'!Z39</f>
        <v>Seguimiento OCI a 31 diciembre 2025: Se evidencian los formatos DYP.PR.18.F.02 Inventario de Conocimiento Tácito, DYP.PR.18.F.03 Inventario de Conocimiento Explícito y DYP.PR.18.F.01 Control de Inventarios de Conocimiento. Asimismo, se observa que el Plan de Trabajo 2025 incluye dos actividades sin programación ni ejecución en el cronograma; Según se indica en el plan, serán reprogramadas para el año 2026 (Revisión del documento de Política de Gestión del Conocimiento y la Innovación con los enlaces delegados por cada dependencia para el año 2025 y ajustes del documento según haya lugar y Recopilar la información del conocimiento explícito con el que cuentan las áreas misionales de la Entidad, para identificar la memoria técnica institucional del Jardín Botánico). Sin embargo, esto no afecta el cumplimiento del plan de la vigencia, dado que, como se indicó, dicha actividad no cuenta con programación asignada.
Teniendo en cuenta que no se reporta por parte de la 1 y 2LD la materialización del riesgo, el control se califica como efectivo.</v>
      </c>
    </row>
    <row r="37" spans="1:28" ht="228.75" thickBot="1" x14ac:dyDescent="0.25">
      <c r="A37" s="400" t="s">
        <v>49</v>
      </c>
      <c r="B37" s="67" t="s">
        <v>50</v>
      </c>
      <c r="C37" s="67" t="s">
        <v>262</v>
      </c>
      <c r="D37" s="203" t="s">
        <v>522</v>
      </c>
      <c r="E37" s="64" t="s">
        <v>579</v>
      </c>
      <c r="F37" s="64" t="s">
        <v>579</v>
      </c>
      <c r="G37" s="64" t="s">
        <v>185</v>
      </c>
      <c r="H37" s="64">
        <f t="shared" si="20"/>
        <v>25</v>
      </c>
      <c r="I37" s="64" t="s">
        <v>472</v>
      </c>
      <c r="J37" s="64">
        <f t="shared" si="9"/>
        <v>15</v>
      </c>
      <c r="K37" s="64" t="s">
        <v>430</v>
      </c>
      <c r="L37" s="112">
        <f t="shared" si="25"/>
        <v>8.3333333333333339</v>
      </c>
      <c r="M37" s="114" t="s">
        <v>473</v>
      </c>
      <c r="N37" s="112">
        <f t="shared" si="3"/>
        <v>8.3333333333333339</v>
      </c>
      <c r="O37" s="64" t="s">
        <v>631</v>
      </c>
      <c r="P37" s="123">
        <f t="shared" si="4"/>
        <v>8.3333333333333339</v>
      </c>
      <c r="Q37" s="64" t="s">
        <v>632</v>
      </c>
      <c r="R37" s="112">
        <f t="shared" si="5"/>
        <v>8.3333333333333339</v>
      </c>
      <c r="S37" s="114" t="s">
        <v>122</v>
      </c>
      <c r="T37" s="112">
        <f t="shared" si="1"/>
        <v>8.3333333333333339</v>
      </c>
      <c r="U37" s="114" t="s">
        <v>435</v>
      </c>
      <c r="V37" s="112">
        <f t="shared" si="6"/>
        <v>8.3333333333333339</v>
      </c>
      <c r="W37" s="123">
        <f>H37+J37+L37+N37+P37+R37+T37+V37</f>
        <v>89.999999999999986</v>
      </c>
      <c r="X37" s="114" t="s">
        <v>396</v>
      </c>
      <c r="Y37" s="194" t="str">
        <f>'MRGestion III cuatri 2025'!AB40</f>
        <v>Fuerte</v>
      </c>
      <c r="Z37" s="68" t="s">
        <v>396</v>
      </c>
      <c r="AA37" s="68" t="str">
        <f t="shared" si="7"/>
        <v>3</v>
      </c>
      <c r="AB37" s="233" t="str">
        <f>'MRGestion III cuatri 2025'!Z40</f>
        <v>Seguimiento OCI a 31 diciembre 2025: Se evidenciaron los mismos soportes documentales allegados en el periodo anterior, formato ECM.PR.06.F.05 "Compromiso de Independencia, Objetividad y Confidencialidad" diligenciado (en febrero 2025) por los 5 colaboradores del proceso ECM, no bstante no se allego la evidencia descrita en el control " Como soporte se allegará el informe final de auditoría interna publicado en la página web", en mesa de trabajo realizada con la OAP se realizó la subsanación y se cargarón los soportes respectivos. 
Si bien la ejecución se califica como FUERTE, se recomienda al proceso fortalecer el reporte realizado para que el mismo sea consistente con el control diseñado y la gestión realizada.
Teniendo en cuenta que no se reporta por parte de la 1 y 2LD la materialización del riesgo, el control se califica como efectivo.</v>
      </c>
    </row>
    <row r="38" spans="1:28" ht="168.75" thickBot="1" x14ac:dyDescent="0.25">
      <c r="A38" s="412"/>
      <c r="B38" s="67" t="s">
        <v>50</v>
      </c>
      <c r="C38" s="67" t="s">
        <v>263</v>
      </c>
      <c r="D38" s="203" t="s">
        <v>522</v>
      </c>
      <c r="E38" s="203" t="s">
        <v>526</v>
      </c>
      <c r="F38" s="203" t="s">
        <v>526</v>
      </c>
      <c r="G38" s="64" t="s">
        <v>185</v>
      </c>
      <c r="H38" s="64">
        <f t="shared" si="20"/>
        <v>25</v>
      </c>
      <c r="I38" s="64" t="s">
        <v>472</v>
      </c>
      <c r="J38" s="64">
        <f t="shared" si="9"/>
        <v>15</v>
      </c>
      <c r="K38" s="64" t="s">
        <v>430</v>
      </c>
      <c r="L38" s="112">
        <f t="shared" si="25"/>
        <v>8.3333333333333339</v>
      </c>
      <c r="M38" s="114" t="s">
        <v>473</v>
      </c>
      <c r="N38" s="112">
        <f t="shared" si="3"/>
        <v>8.3333333333333339</v>
      </c>
      <c r="O38" s="64" t="s">
        <v>265</v>
      </c>
      <c r="P38" s="123">
        <f t="shared" si="4"/>
        <v>8.3333333333333339</v>
      </c>
      <c r="Q38" s="64" t="s">
        <v>264</v>
      </c>
      <c r="R38" s="112">
        <f t="shared" si="5"/>
        <v>8.3333333333333339</v>
      </c>
      <c r="S38" s="114" t="s">
        <v>122</v>
      </c>
      <c r="T38" s="112">
        <f t="shared" si="1"/>
        <v>8.3333333333333339</v>
      </c>
      <c r="U38" s="114" t="s">
        <v>435</v>
      </c>
      <c r="V38" s="112">
        <f t="shared" si="6"/>
        <v>8.3333333333333339</v>
      </c>
      <c r="W38" s="123">
        <f>H38+J38+L38+N38+P38+R38+T38+V38</f>
        <v>89.999999999999986</v>
      </c>
      <c r="X38" s="114" t="s">
        <v>396</v>
      </c>
      <c r="Y38" s="194" t="str">
        <f>'MRGestion III cuatri 2025'!AB41</f>
        <v>Fuerte</v>
      </c>
      <c r="Z38" s="68" t="s">
        <v>396</v>
      </c>
      <c r="AA38" s="68" t="str">
        <f t="shared" si="7"/>
        <v>3</v>
      </c>
      <c r="AB38" s="233" t="str">
        <f>'MRGestion III cuatri 2025'!Z41</f>
        <v>Seguimiento OCI a 31 diciembre 2025: Se allegan cinco (5) actas de reunión llevadas a cabo en el 3er cuatrimestre 2024 en las que se trataron temas como: el seguimiento de las actividades programadas (seguimientos, auditorías, entre otros), lineamientos para la ejecución de actividades y verificación de la oportunidad en el cumplimiento del PAA.
Teniendo en cuenta que no se reporta materialización del riesgo por la 1LD y 2LD el control se califica como efectivo.</v>
      </c>
    </row>
    <row r="39" spans="1:28" ht="228.75" thickBot="1" x14ac:dyDescent="0.25">
      <c r="A39" s="401"/>
      <c r="B39" s="67" t="s">
        <v>50</v>
      </c>
      <c r="C39" s="67" t="s">
        <v>263</v>
      </c>
      <c r="D39" s="203" t="s">
        <v>522</v>
      </c>
      <c r="E39" s="203" t="s">
        <v>529</v>
      </c>
      <c r="F39" s="203" t="s">
        <v>529</v>
      </c>
      <c r="G39" s="64" t="s">
        <v>198</v>
      </c>
      <c r="H39" s="64">
        <f t="shared" si="20"/>
        <v>10</v>
      </c>
      <c r="I39" s="64" t="s">
        <v>472</v>
      </c>
      <c r="J39" s="64">
        <f t="shared" si="9"/>
        <v>15</v>
      </c>
      <c r="K39" s="64" t="s">
        <v>430</v>
      </c>
      <c r="L39" s="112">
        <f t="shared" si="25"/>
        <v>8.3333333333333339</v>
      </c>
      <c r="M39" s="114" t="s">
        <v>473</v>
      </c>
      <c r="N39" s="112">
        <f t="shared" ref="N39" si="26">IF(M39=$M$1,$N$1,IF(M39=$M$2,$N$2,"error"))</f>
        <v>8.3333333333333339</v>
      </c>
      <c r="O39" s="64" t="s">
        <v>536</v>
      </c>
      <c r="P39" s="123">
        <f t="shared" si="4"/>
        <v>8.3333333333333339</v>
      </c>
      <c r="Q39" s="64" t="s">
        <v>264</v>
      </c>
      <c r="R39" s="112">
        <f t="shared" ref="R39" si="27">IF(Q39=$Q$3,$R$2,$R$1)</f>
        <v>8.3333333333333339</v>
      </c>
      <c r="S39" s="114" t="s">
        <v>122</v>
      </c>
      <c r="T39" s="112">
        <f t="shared" si="1"/>
        <v>8.3333333333333339</v>
      </c>
      <c r="U39" s="114" t="s">
        <v>435</v>
      </c>
      <c r="V39" s="112">
        <f t="shared" ref="V39" si="28">IF(U39=$U$1,$V$1,IF(U39=$U$2,$V$2,"error"))</f>
        <v>8.3333333333333339</v>
      </c>
      <c r="W39" s="123">
        <f>H39+J39+L39+N39+P39+R39+T39+V39</f>
        <v>75</v>
      </c>
      <c r="X39" s="214" t="s">
        <v>404</v>
      </c>
      <c r="Y39" s="194" t="str">
        <f>'MRGestion III cuatri 2025'!AB42</f>
        <v>Fuerte</v>
      </c>
      <c r="Z39" s="68" t="s">
        <v>404</v>
      </c>
      <c r="AA39" s="68" t="str">
        <f t="shared" ref="AA39" si="29">IF(Z39="Débil","1",IF(Z39="Moderado","3",IF(Z39="Fuerte","5","error")))</f>
        <v>1</v>
      </c>
      <c r="AB39" s="233" t="str">
        <f>'MRGestion III cuatri 2025'!Z42</f>
        <v>Seguimiento OCI a 31 diciembre 2025: Se allegaron los 4 archivos (1 por mes) formato "ECM.PR.06.F.04 Seguimiento al Plan Anual de Auditoría Interna Basado en Riesgos" en el que se registran los informes emitidos por la OCI durante el cuatrimestre de seguimiento y se registra la información pertinente en los campos  "Fecha Generación  GEA o Radicado" y "Enlace publicación en la página WEB de la entidad".
Teniendo en cuenta que no se reporta materialización del riesgo por la 1LD y 2LD el control se califica como efectivo.</v>
      </c>
    </row>
    <row r="40" spans="1:28" ht="36" x14ac:dyDescent="0.2">
      <c r="A40" s="407" t="s">
        <v>405</v>
      </c>
      <c r="B40" s="65" t="s">
        <v>50</v>
      </c>
      <c r="C40" s="65" t="s">
        <v>262</v>
      </c>
      <c r="D40" s="89" t="s">
        <v>492</v>
      </c>
      <c r="E40" s="89"/>
      <c r="F40" s="89"/>
      <c r="G40" s="89" t="s">
        <v>492</v>
      </c>
      <c r="H40" s="89" t="s">
        <v>492</v>
      </c>
      <c r="I40" s="89" t="s">
        <v>492</v>
      </c>
      <c r="J40" s="89" t="s">
        <v>492</v>
      </c>
      <c r="K40" s="89" t="s">
        <v>492</v>
      </c>
      <c r="L40" s="89" t="s">
        <v>492</v>
      </c>
      <c r="M40" s="89" t="s">
        <v>492</v>
      </c>
      <c r="N40" s="89" t="s">
        <v>492</v>
      </c>
      <c r="O40" s="89" t="s">
        <v>492</v>
      </c>
      <c r="P40" s="89" t="s">
        <v>492</v>
      </c>
      <c r="Q40" s="89" t="s">
        <v>492</v>
      </c>
      <c r="R40" s="89" t="s">
        <v>492</v>
      </c>
      <c r="S40" s="89" t="s">
        <v>492</v>
      </c>
      <c r="T40" s="89">
        <f t="shared" si="1"/>
        <v>8.3333333333333339</v>
      </c>
      <c r="U40" s="89" t="s">
        <v>492</v>
      </c>
      <c r="V40" s="89" t="s">
        <v>492</v>
      </c>
      <c r="W40" s="89" t="s">
        <v>492</v>
      </c>
      <c r="X40" s="89" t="s">
        <v>492</v>
      </c>
      <c r="Y40" s="234">
        <f>'MRGestion III cuatri 2025'!AB43</f>
        <v>0</v>
      </c>
      <c r="Z40" s="211" t="s">
        <v>492</v>
      </c>
      <c r="AA40" s="68" t="str">
        <f t="shared" si="7"/>
        <v>error</v>
      </c>
      <c r="AB40" s="233">
        <f>'MRGestion III cuatri 2025'!Z43</f>
        <v>0</v>
      </c>
    </row>
    <row r="41" spans="1:28" ht="36.75" thickBot="1" x14ac:dyDescent="0.25">
      <c r="A41" s="408"/>
      <c r="B41" s="65" t="s">
        <v>50</v>
      </c>
      <c r="C41" s="65" t="s">
        <v>262</v>
      </c>
      <c r="D41" s="89" t="s">
        <v>492</v>
      </c>
      <c r="E41" s="89"/>
      <c r="F41" s="89"/>
      <c r="G41" s="89" t="s">
        <v>492</v>
      </c>
      <c r="H41" s="89" t="s">
        <v>492</v>
      </c>
      <c r="I41" s="89" t="s">
        <v>492</v>
      </c>
      <c r="J41" s="89" t="s">
        <v>492</v>
      </c>
      <c r="K41" s="89" t="s">
        <v>492</v>
      </c>
      <c r="L41" s="89" t="s">
        <v>492</v>
      </c>
      <c r="M41" s="89" t="s">
        <v>492</v>
      </c>
      <c r="N41" s="89" t="s">
        <v>492</v>
      </c>
      <c r="O41" s="89" t="s">
        <v>492</v>
      </c>
      <c r="P41" s="89" t="s">
        <v>492</v>
      </c>
      <c r="Q41" s="89" t="s">
        <v>492</v>
      </c>
      <c r="R41" s="89" t="s">
        <v>492</v>
      </c>
      <c r="S41" s="89" t="s">
        <v>492</v>
      </c>
      <c r="T41" s="89">
        <f t="shared" si="1"/>
        <v>8.3333333333333339</v>
      </c>
      <c r="U41" s="89" t="s">
        <v>492</v>
      </c>
      <c r="V41" s="89" t="s">
        <v>492</v>
      </c>
      <c r="W41" s="89" t="s">
        <v>492</v>
      </c>
      <c r="X41" s="89" t="s">
        <v>492</v>
      </c>
      <c r="Y41" s="234">
        <f>'MRGestion III cuatri 2025'!AB44</f>
        <v>0</v>
      </c>
      <c r="Z41" s="211" t="s">
        <v>492</v>
      </c>
      <c r="AA41" s="68" t="str">
        <f t="shared" si="7"/>
        <v>error</v>
      </c>
      <c r="AB41" s="233">
        <f>'MRGestion III cuatri 2025'!Z44</f>
        <v>0</v>
      </c>
    </row>
    <row r="42" spans="1:28" ht="223.15" customHeight="1" thickBot="1" x14ac:dyDescent="0.25">
      <c r="A42" s="97" t="s">
        <v>52</v>
      </c>
      <c r="B42" s="98" t="s">
        <v>53</v>
      </c>
      <c r="C42" s="98" t="s">
        <v>266</v>
      </c>
      <c r="D42" s="204" t="s">
        <v>267</v>
      </c>
      <c r="E42" s="204" t="s">
        <v>268</v>
      </c>
      <c r="F42" s="204" t="s">
        <v>268</v>
      </c>
      <c r="G42" s="97" t="s">
        <v>176</v>
      </c>
      <c r="H42" s="97">
        <f t="shared" si="20"/>
        <v>15</v>
      </c>
      <c r="I42" s="97" t="s">
        <v>472</v>
      </c>
      <c r="J42" s="97">
        <f t="shared" si="9"/>
        <v>15</v>
      </c>
      <c r="K42" s="97" t="s">
        <v>430</v>
      </c>
      <c r="L42" s="113">
        <f t="shared" si="25"/>
        <v>8.3333333333333339</v>
      </c>
      <c r="M42" s="99" t="s">
        <v>473</v>
      </c>
      <c r="N42" s="113">
        <f t="shared" si="3"/>
        <v>8.3333333333333339</v>
      </c>
      <c r="O42" s="97" t="s">
        <v>270</v>
      </c>
      <c r="P42" s="124">
        <f t="shared" si="4"/>
        <v>8.3333333333333339</v>
      </c>
      <c r="Q42" s="97" t="s">
        <v>269</v>
      </c>
      <c r="R42" s="124">
        <f t="shared" si="5"/>
        <v>8.3333333333333339</v>
      </c>
      <c r="S42" s="99" t="s">
        <v>122</v>
      </c>
      <c r="T42" s="124">
        <f t="shared" si="1"/>
        <v>8.3333333333333339</v>
      </c>
      <c r="U42" s="99" t="s">
        <v>435</v>
      </c>
      <c r="V42" s="124">
        <f t="shared" si="6"/>
        <v>8.3333333333333339</v>
      </c>
      <c r="W42" s="124">
        <f t="shared" ref="W42:W56" si="30">H42+J42+L42+N42+P42+R42+T42+V42</f>
        <v>80</v>
      </c>
      <c r="X42" s="213" t="s">
        <v>404</v>
      </c>
      <c r="Y42" s="193" t="str">
        <f>'MRGestion III cuatri 2025'!AB45</f>
        <v>Moderado</v>
      </c>
      <c r="Z42" s="97" t="s">
        <v>404</v>
      </c>
      <c r="AA42" s="68" t="str">
        <f t="shared" si="7"/>
        <v>1</v>
      </c>
      <c r="AB42" s="233" t="str">
        <f>'MRGestion III cuatri 2025'!Z45</f>
        <v>Seguimiento OCI a 31 diciembre 2025: REINCIDENTE Se evidenció la realización de las conciliaciones bancarias en el formato establecido (para el 3er cuatrimestre 2024), no obstante, por 3 periodo de seguimiento (desde sep. 2024 a ago. 2025) esta oficina observa que en el periodo de seguimiento las conciliaciones registra el nombre, pero no la firma de las personas que elaboraron y revisaron las conciliaciones. Por lo que se insta al proceso a establecer una acción de mejora y se califica la ejecución como moderada dada la recurrencia.
Teniendo en cuenta que no se reporta materialización del riesgo por la 1LD y 2LD el control se califica como efectivo.</v>
      </c>
    </row>
    <row r="43" spans="1:28" ht="180.75" thickBot="1" x14ac:dyDescent="0.25">
      <c r="A43" s="391" t="s">
        <v>55</v>
      </c>
      <c r="B43" s="67" t="s">
        <v>53</v>
      </c>
      <c r="C43" s="67" t="s">
        <v>271</v>
      </c>
      <c r="D43" s="203" t="s">
        <v>272</v>
      </c>
      <c r="E43" s="209" t="s">
        <v>586</v>
      </c>
      <c r="F43" s="209" t="s">
        <v>586</v>
      </c>
      <c r="G43" s="64" t="s">
        <v>185</v>
      </c>
      <c r="H43" s="64">
        <f t="shared" si="20"/>
        <v>25</v>
      </c>
      <c r="I43" s="64" t="s">
        <v>472</v>
      </c>
      <c r="J43" s="68">
        <f t="shared" si="9"/>
        <v>15</v>
      </c>
      <c r="K43" s="68" t="s">
        <v>430</v>
      </c>
      <c r="L43" s="112">
        <f t="shared" si="25"/>
        <v>8.3333333333333339</v>
      </c>
      <c r="M43" s="114" t="s">
        <v>473</v>
      </c>
      <c r="N43" s="123">
        <f t="shared" si="3"/>
        <v>8.3333333333333339</v>
      </c>
      <c r="O43" s="64" t="s">
        <v>633</v>
      </c>
      <c r="P43" s="123">
        <f t="shared" si="4"/>
        <v>8.3333333333333339</v>
      </c>
      <c r="Q43" s="64" t="s">
        <v>587</v>
      </c>
      <c r="R43" s="112">
        <f t="shared" si="5"/>
        <v>8.3333333333333339</v>
      </c>
      <c r="S43" s="114" t="s">
        <v>122</v>
      </c>
      <c r="T43" s="112">
        <f t="shared" si="1"/>
        <v>8.3333333333333339</v>
      </c>
      <c r="U43" s="114" t="s">
        <v>435</v>
      </c>
      <c r="V43" s="112">
        <f t="shared" si="6"/>
        <v>8.3333333333333339</v>
      </c>
      <c r="W43" s="123">
        <f t="shared" si="30"/>
        <v>89.999999999999986</v>
      </c>
      <c r="X43" s="114" t="s">
        <v>396</v>
      </c>
      <c r="Y43" s="200" t="str">
        <f>'MRGestion III cuatri 2025'!AB46</f>
        <v>Fuerte</v>
      </c>
      <c r="Z43" s="68" t="s">
        <v>396</v>
      </c>
      <c r="AA43" s="68" t="str">
        <f t="shared" si="7"/>
        <v>3</v>
      </c>
      <c r="AB43" s="233" t="str">
        <f>'MRGestion III cuatri 2025'!Z46</f>
        <v>Seguimiento OCI a 31 diciembre 2025: Se allegan los soportes (por mes) de la ejecución del control "PLANILLA RADICACION INFORMES DE PAGO…" y "ESTADO RADICACION INFORMES DE PAGO…".
Teniendo en cuenta que no se reporta materialización del riesgo en el 3er cuatrimestre 2025 por la 1LD y 2LD el control se califica como efectivo.</v>
      </c>
    </row>
    <row r="44" spans="1:28" ht="156.75" thickBot="1" x14ac:dyDescent="0.25">
      <c r="A44" s="392"/>
      <c r="B44" s="67" t="s">
        <v>53</v>
      </c>
      <c r="C44" s="67" t="s">
        <v>271</v>
      </c>
      <c r="D44" s="203" t="s">
        <v>272</v>
      </c>
      <c r="E44" s="203" t="s">
        <v>275</v>
      </c>
      <c r="F44" s="203" t="s">
        <v>275</v>
      </c>
      <c r="G44" s="64" t="s">
        <v>198</v>
      </c>
      <c r="H44" s="64">
        <f t="shared" si="20"/>
        <v>10</v>
      </c>
      <c r="I44" s="64" t="s">
        <v>472</v>
      </c>
      <c r="J44" s="64">
        <f t="shared" si="9"/>
        <v>15</v>
      </c>
      <c r="K44" s="68" t="s">
        <v>430</v>
      </c>
      <c r="L44" s="112">
        <f t="shared" si="25"/>
        <v>8.3333333333333339</v>
      </c>
      <c r="M44" s="114" t="s">
        <v>473</v>
      </c>
      <c r="N44" s="112">
        <f t="shared" si="3"/>
        <v>8.3333333333333339</v>
      </c>
      <c r="O44" s="64" t="s">
        <v>276</v>
      </c>
      <c r="P44" s="123">
        <f t="shared" si="4"/>
        <v>8.3333333333333339</v>
      </c>
      <c r="Q44" s="64" t="s">
        <v>274</v>
      </c>
      <c r="R44" s="112">
        <f t="shared" si="5"/>
        <v>8.3333333333333339</v>
      </c>
      <c r="S44" s="114" t="s">
        <v>122</v>
      </c>
      <c r="T44" s="112">
        <f t="shared" si="1"/>
        <v>8.3333333333333339</v>
      </c>
      <c r="U44" s="114" t="s">
        <v>435</v>
      </c>
      <c r="V44" s="112">
        <f t="shared" si="6"/>
        <v>8.3333333333333339</v>
      </c>
      <c r="W44" s="123">
        <f t="shared" si="30"/>
        <v>75</v>
      </c>
      <c r="X44" s="214" t="s">
        <v>404</v>
      </c>
      <c r="Y44" s="200" t="str">
        <f>'MRGestion III cuatri 2025'!AB47</f>
        <v>Moderado</v>
      </c>
      <c r="Z44" s="68" t="s">
        <v>404</v>
      </c>
      <c r="AA44" s="68" t="str">
        <f t="shared" si="7"/>
        <v>1</v>
      </c>
      <c r="AB44" s="233" t="str">
        <f>'MRGestion III cuatri 2025'!Z47</f>
        <v>Seguimiento OCI a 31 diciembre 2025: Se evidencian las bases de datos de las conciliaciones realizadas en el 3er cuatrimestre 2025 (en excel, no obstante en concordancia con la recomendacion de la OAP, se recomienda al proceso firmar de manera completa la documentación). Teniendo en cuenta que se allega el soporte establecido en esta matriz.
Teniendo en cuenta que no se reporta materialización del riesgo en el 3er cuatrimestre 2025 por la 1LD y 2LD el control se califica como efectivo.</v>
      </c>
    </row>
    <row r="45" spans="1:28" ht="192.75" thickBot="1" x14ac:dyDescent="0.25">
      <c r="A45" s="97" t="s">
        <v>57</v>
      </c>
      <c r="B45" s="98" t="s">
        <v>53</v>
      </c>
      <c r="C45" s="98" t="s">
        <v>277</v>
      </c>
      <c r="D45" s="204" t="s">
        <v>278</v>
      </c>
      <c r="E45" s="204" t="s">
        <v>593</v>
      </c>
      <c r="F45" s="204" t="s">
        <v>593</v>
      </c>
      <c r="G45" s="97" t="s">
        <v>176</v>
      </c>
      <c r="H45" s="97">
        <f t="shared" si="20"/>
        <v>15</v>
      </c>
      <c r="I45" s="97" t="s">
        <v>472</v>
      </c>
      <c r="J45" s="97">
        <f t="shared" si="9"/>
        <v>15</v>
      </c>
      <c r="K45" s="97" t="s">
        <v>430</v>
      </c>
      <c r="L45" s="113">
        <f t="shared" si="25"/>
        <v>8.3333333333333339</v>
      </c>
      <c r="M45" s="99" t="s">
        <v>473</v>
      </c>
      <c r="N45" s="113">
        <f t="shared" si="3"/>
        <v>8.3333333333333339</v>
      </c>
      <c r="O45" s="97" t="s">
        <v>280</v>
      </c>
      <c r="P45" s="124">
        <f t="shared" si="4"/>
        <v>8.3333333333333339</v>
      </c>
      <c r="Q45" s="97" t="s">
        <v>279</v>
      </c>
      <c r="R45" s="124">
        <f t="shared" si="5"/>
        <v>8.3333333333333339</v>
      </c>
      <c r="S45" s="99" t="s">
        <v>122</v>
      </c>
      <c r="T45" s="124">
        <f t="shared" si="1"/>
        <v>8.3333333333333339</v>
      </c>
      <c r="U45" s="99" t="s">
        <v>435</v>
      </c>
      <c r="V45" s="124">
        <f t="shared" si="6"/>
        <v>8.3333333333333339</v>
      </c>
      <c r="W45" s="124">
        <f t="shared" si="30"/>
        <v>80</v>
      </c>
      <c r="X45" s="213" t="s">
        <v>404</v>
      </c>
      <c r="Y45" s="235" t="str">
        <f>'MRGestion III cuatri 2025'!AB48</f>
        <v>Moderado</v>
      </c>
      <c r="Z45" s="97" t="s">
        <v>404</v>
      </c>
      <c r="AA45" s="68" t="str">
        <f t="shared" si="7"/>
        <v>1</v>
      </c>
      <c r="AB45" s="233" t="str">
        <f>'MRGestion III cuatri 2025'!Z48</f>
        <v>Seguimiento OCI a 31 diciembre 2025: Se evidencian los archivos "SIP CAPITAL ...", en el que se puede observar la relación diaria del mes a mes y "EJECUCION DE INGRESOS..." en los que se consolidan los valores mensuales de 3er cuatrimestre 2025, no obstante, este último archivo no cuenta con la totalidad de las firmas, por lo que se califica la ejecución del control como Moderado. Esta misma evidencia se allego en el C1 del R6FCR.
No se reporta materialización del riesgo por la 1LD y 2LD el control se califica como efectivo.</v>
      </c>
    </row>
    <row r="46" spans="1:28" ht="144.75" thickBot="1" x14ac:dyDescent="0.25">
      <c r="A46" s="64" t="s">
        <v>59</v>
      </c>
      <c r="B46" s="67" t="s">
        <v>53</v>
      </c>
      <c r="C46" s="67" t="s">
        <v>281</v>
      </c>
      <c r="D46" s="203" t="s">
        <v>282</v>
      </c>
      <c r="E46" s="203" t="s">
        <v>283</v>
      </c>
      <c r="F46" s="203" t="s">
        <v>283</v>
      </c>
      <c r="G46" s="64" t="s">
        <v>185</v>
      </c>
      <c r="H46" s="64">
        <f t="shared" si="20"/>
        <v>25</v>
      </c>
      <c r="I46" s="64" t="s">
        <v>472</v>
      </c>
      <c r="J46" s="64">
        <f t="shared" si="9"/>
        <v>15</v>
      </c>
      <c r="K46" s="68" t="s">
        <v>430</v>
      </c>
      <c r="L46" s="112">
        <f t="shared" si="25"/>
        <v>8.3333333333333339</v>
      </c>
      <c r="M46" s="114" t="s">
        <v>473</v>
      </c>
      <c r="N46" s="112">
        <f t="shared" si="3"/>
        <v>8.3333333333333339</v>
      </c>
      <c r="O46" s="64" t="s">
        <v>285</v>
      </c>
      <c r="P46" s="123">
        <f t="shared" si="4"/>
        <v>8.3333333333333339</v>
      </c>
      <c r="Q46" s="64" t="s">
        <v>284</v>
      </c>
      <c r="R46" s="112">
        <f t="shared" si="5"/>
        <v>8.3333333333333339</v>
      </c>
      <c r="S46" s="114" t="s">
        <v>122</v>
      </c>
      <c r="T46" s="112">
        <f t="shared" si="1"/>
        <v>8.3333333333333339</v>
      </c>
      <c r="U46" s="114" t="s">
        <v>435</v>
      </c>
      <c r="V46" s="112">
        <f t="shared" si="6"/>
        <v>8.3333333333333339</v>
      </c>
      <c r="W46" s="123">
        <f t="shared" si="30"/>
        <v>89.999999999999986</v>
      </c>
      <c r="X46" s="114" t="s">
        <v>396</v>
      </c>
      <c r="Y46" s="200" t="str">
        <f>'MRGestion III cuatri 2025'!AB49</f>
        <v>Fuerte</v>
      </c>
      <c r="Z46" s="68" t="s">
        <v>396</v>
      </c>
      <c r="AA46" s="68" t="str">
        <f t="shared" si="7"/>
        <v>3</v>
      </c>
      <c r="AB46" s="233" t="str">
        <f>'MRGestion III cuatri 2025'!Z49</f>
        <v>Seguimiento OCI a 31 diciembre 2025: Se evidenciaron 4 archivos Excel en el que se relacionan los CDP´s expedidos de manera mensual durante el periodo de seguimiento. Mismas evidencias que el R5FCR
Teniendo en cuenta que no se reporta materialización del riesgo por la 1LD y 2LD el control se califica como efectivo.</v>
      </c>
    </row>
    <row r="47" spans="1:28" ht="108.75" thickBot="1" x14ac:dyDescent="0.25">
      <c r="A47" s="97" t="s">
        <v>61</v>
      </c>
      <c r="B47" s="98" t="s">
        <v>53</v>
      </c>
      <c r="C47" s="98" t="s">
        <v>286</v>
      </c>
      <c r="D47" s="204" t="s">
        <v>287</v>
      </c>
      <c r="E47" s="204" t="s">
        <v>531</v>
      </c>
      <c r="F47" s="204" t="s">
        <v>531</v>
      </c>
      <c r="G47" s="97" t="s">
        <v>185</v>
      </c>
      <c r="H47" s="97">
        <f t="shared" si="20"/>
        <v>25</v>
      </c>
      <c r="I47" s="97" t="s">
        <v>472</v>
      </c>
      <c r="J47" s="97">
        <f t="shared" si="9"/>
        <v>15</v>
      </c>
      <c r="K47" s="97" t="s">
        <v>430</v>
      </c>
      <c r="L47" s="113">
        <f t="shared" si="25"/>
        <v>8.3333333333333339</v>
      </c>
      <c r="M47" s="115" t="s">
        <v>473</v>
      </c>
      <c r="N47" s="113">
        <f t="shared" si="3"/>
        <v>8.3333333333333339</v>
      </c>
      <c r="O47" s="97" t="s">
        <v>288</v>
      </c>
      <c r="P47" s="124">
        <f t="shared" si="4"/>
        <v>8.3333333333333339</v>
      </c>
      <c r="Q47" s="97" t="s">
        <v>284</v>
      </c>
      <c r="R47" s="113">
        <f t="shared" si="5"/>
        <v>8.3333333333333339</v>
      </c>
      <c r="S47" s="115" t="s">
        <v>122</v>
      </c>
      <c r="T47" s="113">
        <f t="shared" si="1"/>
        <v>8.3333333333333339</v>
      </c>
      <c r="U47" s="115" t="s">
        <v>435</v>
      </c>
      <c r="V47" s="113">
        <f t="shared" si="6"/>
        <v>8.3333333333333339</v>
      </c>
      <c r="W47" s="124">
        <f t="shared" si="30"/>
        <v>89.999999999999986</v>
      </c>
      <c r="X47" s="115" t="s">
        <v>396</v>
      </c>
      <c r="Y47" s="193" t="str">
        <f>'MRGestion III cuatri 2025'!AB50</f>
        <v>Fuerte</v>
      </c>
      <c r="Z47" s="99" t="s">
        <v>396</v>
      </c>
      <c r="AA47" s="68" t="str">
        <f t="shared" si="7"/>
        <v>3</v>
      </c>
      <c r="AB47" s="233" t="str">
        <f>'MRGestion III cuatri 2025'!Z50</f>
        <v>Seguimiento OCI a 31 diciembre 2025: Se evidenciaron 4 archivos Excel en el que se relacionan los CDP´s expedidos de manera mensual durante el periodo de seguimiento. Mismas evidencias que el R4FCR
Teniendo en cuenta que no se reporta materialización del riesgo por la 1LD y 2LD el control se califica como efectivo.</v>
      </c>
    </row>
    <row r="48" spans="1:28" ht="216.75" thickBot="1" x14ac:dyDescent="0.25">
      <c r="A48" s="199" t="s">
        <v>781</v>
      </c>
      <c r="B48" s="205" t="s">
        <v>53</v>
      </c>
      <c r="C48" s="205" t="s">
        <v>277</v>
      </c>
      <c r="D48" s="205" t="s">
        <v>782</v>
      </c>
      <c r="E48" s="205"/>
      <c r="F48" s="205" t="s">
        <v>783</v>
      </c>
      <c r="G48" s="64" t="s">
        <v>176</v>
      </c>
      <c r="H48" s="64">
        <f t="shared" ref="H48" si="31">IF(G48=$G$1,$H$1,IF(G48=$G$2,$H$2,IF(G48=$G$3,$H$3,"error")))</f>
        <v>15</v>
      </c>
      <c r="I48" s="64" t="s">
        <v>472</v>
      </c>
      <c r="J48" s="64">
        <f t="shared" ref="J48" si="32">IF(I48=$I$1,$J$1,IF(I48=$I$2,$J$2,"error"))</f>
        <v>15</v>
      </c>
      <c r="K48" s="64" t="s">
        <v>430</v>
      </c>
      <c r="L48" s="112">
        <f t="shared" ref="L48" si="33">IF(K48=$K$1,$L$1,IF(K48=$K$2,$L$2,"error"))</f>
        <v>8.3333333333333339</v>
      </c>
      <c r="M48" s="114" t="s">
        <v>473</v>
      </c>
      <c r="N48" s="112">
        <f t="shared" ref="N48" si="34">IF(M48=$M$1,$N$1,IF(M48=$M$2,$N$2,"error"))</f>
        <v>8.3333333333333339</v>
      </c>
      <c r="O48" s="64" t="s">
        <v>854</v>
      </c>
      <c r="P48" s="123">
        <f t="shared" ref="P48" si="35">IF(O48=$O$3,$P$2,$P$1)</f>
        <v>8.3333333333333339</v>
      </c>
      <c r="Q48" s="64" t="s">
        <v>855</v>
      </c>
      <c r="R48" s="112">
        <f t="shared" ref="R48" si="36">IF(Q48=$Q$3,$R$2,$R$1)</f>
        <v>8.3333333333333339</v>
      </c>
      <c r="S48" s="114" t="s">
        <v>122</v>
      </c>
      <c r="T48" s="112">
        <f t="shared" ref="T48" si="37">IF(S48=$S$2,$T$2,$T$1)</f>
        <v>8.3333333333333339</v>
      </c>
      <c r="U48" s="114" t="s">
        <v>445</v>
      </c>
      <c r="V48" s="112">
        <f t="shared" ref="V48" si="38">IF(U48=$U$1,$V$1,IF(U48=$U$2,$V$2,"error"))</f>
        <v>0</v>
      </c>
      <c r="W48" s="123">
        <f t="shared" si="30"/>
        <v>71.666666666666671</v>
      </c>
      <c r="X48" s="214" t="s">
        <v>404</v>
      </c>
      <c r="Y48" s="194" t="str">
        <f>'MRGestion III cuatri 2025'!AB51</f>
        <v>Moderado</v>
      </c>
      <c r="Z48" s="68" t="s">
        <v>404</v>
      </c>
      <c r="AA48" s="68" t="str">
        <f t="shared" si="7"/>
        <v>1</v>
      </c>
      <c r="AB48" s="233" t="str">
        <f>'MRGestion III cuatri 2025'!Z51</f>
        <v>Seguimiento OCI a 31 diciembre 2025: Se evidencian los archivos "SIP CAPITAL ...", en el que se puede observar la relación diaria del mes a mes y "EJECUCION DE INGRESOS..." en los que se consolidan los valores mensuales de 3er cuatrimestre 2025, no obstante, este último archivo no cuenta con la totalidad de las firmas, por lo que se califica la ejecución del control como Moderado. Esta misma evidencia se allego en el C1 del R3FCR.
No obstante, es importante indicar que el control diseñado para el R6FCR requiere verificación, ya que la frecuencia definida no coincide con la evidencia disponible. El control establece una ejecución diaria, mientras que el soporte documental corresponde únicamente a un reporte mensual.
No se reporta materialización del riesgo por la 1LD y 2LD el control se califica como efectivo.</v>
      </c>
    </row>
    <row r="49" spans="1:28" ht="120.75" thickBot="1" x14ac:dyDescent="0.25">
      <c r="A49" s="97" t="s">
        <v>63</v>
      </c>
      <c r="B49" s="98" t="s">
        <v>64</v>
      </c>
      <c r="C49" s="98" t="s">
        <v>290</v>
      </c>
      <c r="D49" s="204" t="s">
        <v>291</v>
      </c>
      <c r="E49" s="204" t="s">
        <v>292</v>
      </c>
      <c r="F49" s="204" t="s">
        <v>292</v>
      </c>
      <c r="G49" s="97" t="s">
        <v>176</v>
      </c>
      <c r="H49" s="97">
        <f t="shared" si="20"/>
        <v>15</v>
      </c>
      <c r="I49" s="97" t="s">
        <v>472</v>
      </c>
      <c r="J49" s="97">
        <f t="shared" si="9"/>
        <v>15</v>
      </c>
      <c r="K49" s="97" t="s">
        <v>430</v>
      </c>
      <c r="L49" s="113">
        <f t="shared" si="25"/>
        <v>8.3333333333333339</v>
      </c>
      <c r="M49" s="115" t="s">
        <v>473</v>
      </c>
      <c r="N49" s="113">
        <f t="shared" si="3"/>
        <v>8.3333333333333339</v>
      </c>
      <c r="O49" s="97" t="s">
        <v>294</v>
      </c>
      <c r="P49" s="124">
        <f t="shared" si="4"/>
        <v>8.3333333333333339</v>
      </c>
      <c r="Q49" s="97" t="s">
        <v>293</v>
      </c>
      <c r="R49" s="113">
        <f t="shared" si="5"/>
        <v>8.3333333333333339</v>
      </c>
      <c r="S49" s="115" t="s">
        <v>122</v>
      </c>
      <c r="T49" s="113">
        <f t="shared" si="1"/>
        <v>8.3333333333333339</v>
      </c>
      <c r="U49" s="115" t="s">
        <v>435</v>
      </c>
      <c r="V49" s="113">
        <f t="shared" si="6"/>
        <v>8.3333333333333339</v>
      </c>
      <c r="W49" s="124">
        <f t="shared" si="30"/>
        <v>80</v>
      </c>
      <c r="X49" s="214" t="s">
        <v>404</v>
      </c>
      <c r="Y49" s="193" t="str">
        <f>'MRGestion III cuatri 2025'!AB52</f>
        <v>Fuerte</v>
      </c>
      <c r="Z49" s="99" t="s">
        <v>404</v>
      </c>
      <c r="AA49" s="68" t="str">
        <f t="shared" si="7"/>
        <v>1</v>
      </c>
      <c r="AB49" s="233" t="str">
        <f>'MRGestion III cuatri 2025'!Z52</f>
        <v>Seguimiento OCI a 31 diciembre 2025: Se evidenció el monitoreo mensual del periodo de seguimiento al inventario en el formato FIS.PR.03.F.01, se evidencia la completitud de la información solicitada en el formato. Teniendo en cuenta que no se reporta materialización del riesgo por la 1LD y 2LD el control se califica como efectivo.</v>
      </c>
    </row>
    <row r="50" spans="1:28" ht="120.75" thickBot="1" x14ac:dyDescent="0.25">
      <c r="A50" s="64" t="s">
        <v>66</v>
      </c>
      <c r="B50" s="67" t="s">
        <v>64</v>
      </c>
      <c r="C50" s="67" t="s">
        <v>297</v>
      </c>
      <c r="D50" s="203" t="s">
        <v>298</v>
      </c>
      <c r="E50" s="203" t="s">
        <v>414</v>
      </c>
      <c r="F50" s="203" t="s">
        <v>414</v>
      </c>
      <c r="G50" s="64" t="s">
        <v>185</v>
      </c>
      <c r="H50" s="64">
        <f t="shared" si="20"/>
        <v>25</v>
      </c>
      <c r="I50" s="64" t="s">
        <v>472</v>
      </c>
      <c r="J50" s="64">
        <f t="shared" si="9"/>
        <v>15</v>
      </c>
      <c r="K50" s="64" t="s">
        <v>430</v>
      </c>
      <c r="L50" s="112">
        <f t="shared" si="25"/>
        <v>8.3333333333333339</v>
      </c>
      <c r="M50" s="68" t="s">
        <v>473</v>
      </c>
      <c r="N50" s="112">
        <f t="shared" si="3"/>
        <v>8.3333333333333339</v>
      </c>
      <c r="O50" s="64" t="s">
        <v>300</v>
      </c>
      <c r="P50" s="123">
        <f t="shared" si="4"/>
        <v>8.3333333333333339</v>
      </c>
      <c r="Q50" s="64" t="s">
        <v>299</v>
      </c>
      <c r="R50" s="123">
        <f t="shared" si="5"/>
        <v>8.3333333333333339</v>
      </c>
      <c r="S50" s="68" t="s">
        <v>122</v>
      </c>
      <c r="T50" s="112">
        <f t="shared" si="1"/>
        <v>8.3333333333333339</v>
      </c>
      <c r="U50" s="68" t="s">
        <v>435</v>
      </c>
      <c r="V50" s="123">
        <f t="shared" si="6"/>
        <v>8.3333333333333339</v>
      </c>
      <c r="W50" s="123">
        <f t="shared" si="30"/>
        <v>89.999999999999986</v>
      </c>
      <c r="X50" s="68" t="s">
        <v>396</v>
      </c>
      <c r="Y50" s="194" t="str">
        <f>'MRGestion III cuatri 2025'!AB53</f>
        <v>Fuerte</v>
      </c>
      <c r="Z50" s="68" t="s">
        <v>396</v>
      </c>
      <c r="AA50" s="68" t="str">
        <f t="shared" si="7"/>
        <v>3</v>
      </c>
      <c r="AB50" s="233" t="str">
        <f>'MRGestion III cuatri 2025'!Z53</f>
        <v xml:space="preserve">Seguimiento OCI a 31 diciembre 2025: Se allegan los "Informe de Pago - PERSONA JURIDICA- JBB-CTO-1065-2025" de los meses de septiembre a diciembre 2025.
Teniendo en cuenta que no se reporta materialización del riesgo por la 1LD y 2LD el control se califica como efectivo.
</v>
      </c>
    </row>
    <row r="51" spans="1:28" ht="108.75" thickBot="1" x14ac:dyDescent="0.25">
      <c r="A51" s="97" t="s">
        <v>68</v>
      </c>
      <c r="B51" s="98" t="s">
        <v>64</v>
      </c>
      <c r="C51" s="98" t="s">
        <v>301</v>
      </c>
      <c r="D51" s="204" t="s">
        <v>302</v>
      </c>
      <c r="E51" s="204" t="s">
        <v>532</v>
      </c>
      <c r="F51" s="204" t="s">
        <v>532</v>
      </c>
      <c r="G51" s="97" t="s">
        <v>198</v>
      </c>
      <c r="H51" s="97">
        <f t="shared" si="20"/>
        <v>10</v>
      </c>
      <c r="I51" s="97" t="s">
        <v>472</v>
      </c>
      <c r="J51" s="97">
        <f t="shared" si="9"/>
        <v>15</v>
      </c>
      <c r="K51" s="97" t="s">
        <v>430</v>
      </c>
      <c r="L51" s="113">
        <f t="shared" si="25"/>
        <v>8.3333333333333339</v>
      </c>
      <c r="M51" s="115" t="s">
        <v>473</v>
      </c>
      <c r="N51" s="113">
        <f t="shared" si="3"/>
        <v>8.3333333333333339</v>
      </c>
      <c r="O51" s="97" t="s">
        <v>304</v>
      </c>
      <c r="P51" s="124">
        <f t="shared" si="4"/>
        <v>8.3333333333333339</v>
      </c>
      <c r="Q51" s="97" t="s">
        <v>303</v>
      </c>
      <c r="R51" s="113">
        <f t="shared" si="5"/>
        <v>8.3333333333333339</v>
      </c>
      <c r="S51" s="115" t="s">
        <v>122</v>
      </c>
      <c r="T51" s="113">
        <f t="shared" si="1"/>
        <v>8.3333333333333339</v>
      </c>
      <c r="U51" s="115" t="s">
        <v>445</v>
      </c>
      <c r="V51" s="113">
        <f t="shared" si="6"/>
        <v>0</v>
      </c>
      <c r="W51" s="124">
        <f t="shared" si="30"/>
        <v>66.666666666666671</v>
      </c>
      <c r="X51" s="214" t="s">
        <v>404</v>
      </c>
      <c r="Y51" s="193" t="str">
        <f>'MRGestion III cuatri 2025'!AB54</f>
        <v>Fuerte</v>
      </c>
      <c r="Z51" s="99" t="s">
        <v>404</v>
      </c>
      <c r="AA51" s="68" t="str">
        <f t="shared" si="7"/>
        <v>1</v>
      </c>
      <c r="AB51" s="233" t="str">
        <f>'MRGestion III cuatri 2025'!Z54</f>
        <v xml:space="preserve">Seguimiento OCI a 31 diciembre 2025: Se allegan los reportes (generados de la mesa de ayuda) de los mesesl 3er cuatrimestre 2025 en los que se registran los casos atendidos y cerrados durante el periodo de tiempo objeto de seguimiento.
Teniendo en cuenta que no se reporta materialización del riesgo por la 1LD y 2LD el control se califica como efectivo.
</v>
      </c>
    </row>
    <row r="52" spans="1:28" ht="120.75" thickBot="1" x14ac:dyDescent="0.25">
      <c r="A52" s="391" t="s">
        <v>72</v>
      </c>
      <c r="B52" s="67" t="s">
        <v>73</v>
      </c>
      <c r="C52" s="67" t="s">
        <v>305</v>
      </c>
      <c r="D52" s="203" t="s">
        <v>74</v>
      </c>
      <c r="E52" s="203" t="s">
        <v>601</v>
      </c>
      <c r="F52" s="203" t="s">
        <v>601</v>
      </c>
      <c r="G52" s="64" t="s">
        <v>185</v>
      </c>
      <c r="H52" s="64">
        <f t="shared" si="20"/>
        <v>25</v>
      </c>
      <c r="I52" s="64" t="s">
        <v>472</v>
      </c>
      <c r="J52" s="64">
        <f t="shared" si="9"/>
        <v>15</v>
      </c>
      <c r="K52" s="64" t="s">
        <v>430</v>
      </c>
      <c r="L52" s="112">
        <f t="shared" ref="L52:L56" si="39">IF(K52=$K$1,$L$1,IF(K52=$K$2,$L$2,"error"))</f>
        <v>8.3333333333333339</v>
      </c>
      <c r="M52" s="114" t="s">
        <v>473</v>
      </c>
      <c r="N52" s="112">
        <f t="shared" si="3"/>
        <v>8.3333333333333339</v>
      </c>
      <c r="O52" s="64" t="s">
        <v>307</v>
      </c>
      <c r="P52" s="123">
        <f t="shared" si="4"/>
        <v>8.3333333333333339</v>
      </c>
      <c r="Q52" s="64" t="s">
        <v>306</v>
      </c>
      <c r="R52" s="112">
        <f t="shared" si="5"/>
        <v>8.3333333333333339</v>
      </c>
      <c r="S52" s="114" t="s">
        <v>444</v>
      </c>
      <c r="T52" s="112">
        <f>IF(S52=$S$2,$T$2,$T$1)</f>
        <v>0</v>
      </c>
      <c r="U52" s="114" t="s">
        <v>435</v>
      </c>
      <c r="V52" s="112">
        <f t="shared" si="6"/>
        <v>8.3333333333333339</v>
      </c>
      <c r="W52" s="123">
        <f t="shared" si="30"/>
        <v>81.666666666666657</v>
      </c>
      <c r="X52" s="213" t="s">
        <v>404</v>
      </c>
      <c r="Y52" s="194" t="str">
        <f>'MRGestion III cuatri 2025'!AB55</f>
        <v>Moderado</v>
      </c>
      <c r="Z52" s="68" t="s">
        <v>404</v>
      </c>
      <c r="AA52" s="68" t="str">
        <f t="shared" si="7"/>
        <v>1</v>
      </c>
      <c r="AB52" s="233" t="str">
        <f>'MRGestion III cuatri 2025'!Z55</f>
        <v>Seguimiento OCI a 31 diciembre 2025: REINCIDENTE El control se califica como Moderado teniendo en cuenta que no se evidencia la ejecución del mes de Dicie,bre.
No obstante, teniendo en cuenta que no se reporta materialización del riesgo por la 1LD y 2LD el control se califica como efectivo.</v>
      </c>
    </row>
    <row r="53" spans="1:28" ht="120.75" thickBot="1" x14ac:dyDescent="0.25">
      <c r="A53" s="392"/>
      <c r="B53" s="67" t="s">
        <v>73</v>
      </c>
      <c r="C53" s="67" t="s">
        <v>305</v>
      </c>
      <c r="D53" s="203" t="s">
        <v>74</v>
      </c>
      <c r="E53" s="203" t="s">
        <v>416</v>
      </c>
      <c r="F53" s="203" t="s">
        <v>416</v>
      </c>
      <c r="G53" s="64" t="s">
        <v>198</v>
      </c>
      <c r="H53" s="64">
        <f t="shared" si="20"/>
        <v>10</v>
      </c>
      <c r="I53" s="64" t="s">
        <v>472</v>
      </c>
      <c r="J53" s="64">
        <f t="shared" si="9"/>
        <v>15</v>
      </c>
      <c r="K53" s="64" t="s">
        <v>430</v>
      </c>
      <c r="L53" s="112">
        <f t="shared" si="39"/>
        <v>8.3333333333333339</v>
      </c>
      <c r="M53" s="68" t="s">
        <v>473</v>
      </c>
      <c r="N53" s="112">
        <f t="shared" si="3"/>
        <v>8.3333333333333339</v>
      </c>
      <c r="O53" s="64" t="s">
        <v>311</v>
      </c>
      <c r="P53" s="123">
        <f t="shared" si="4"/>
        <v>8.3333333333333339</v>
      </c>
      <c r="Q53" s="64" t="s">
        <v>310</v>
      </c>
      <c r="R53" s="123">
        <f t="shared" si="5"/>
        <v>8.3333333333333339</v>
      </c>
      <c r="S53" s="68" t="s">
        <v>122</v>
      </c>
      <c r="T53" s="123">
        <f t="shared" ref="T53:T77" si="40">IF(S53=$S$2,$T$2,$T$1)</f>
        <v>8.3333333333333339</v>
      </c>
      <c r="U53" s="68" t="s">
        <v>445</v>
      </c>
      <c r="V53" s="123">
        <f t="shared" si="6"/>
        <v>0</v>
      </c>
      <c r="W53" s="123">
        <f t="shared" si="30"/>
        <v>66.666666666666671</v>
      </c>
      <c r="X53" s="213" t="s">
        <v>404</v>
      </c>
      <c r="Y53" s="194" t="str">
        <f>'MRGestion III cuatri 2025'!AB56</f>
        <v>Fuerte</v>
      </c>
      <c r="Z53" s="68" t="s">
        <v>404</v>
      </c>
      <c r="AA53" s="68" t="str">
        <f t="shared" si="7"/>
        <v>1</v>
      </c>
      <c r="AB53" s="233" t="str">
        <f>'MRGestion III cuatri 2025'!Z56</f>
        <v>Seguimiento OCI a 31 diciembre 2025: Se evidenció las matrices en las que se registra y se hace seguimiento a las necesidades comunicativas para las que cada proceso solicita el apoyo de comunicaciones. 
Teniendo en cuenta que no se reporta materialización del riesgo por la 1LD y 2LD el control se califica como efectivo.</v>
      </c>
    </row>
    <row r="54" spans="1:28" s="133" customFormat="1" ht="264.75" thickBot="1" x14ac:dyDescent="0.25">
      <c r="A54" s="397" t="s">
        <v>75</v>
      </c>
      <c r="B54" s="98" t="s">
        <v>76</v>
      </c>
      <c r="C54" s="197" t="s">
        <v>312</v>
      </c>
      <c r="D54" s="204" t="s">
        <v>77</v>
      </c>
      <c r="E54" s="204" t="s">
        <v>313</v>
      </c>
      <c r="F54" s="204" t="s">
        <v>313</v>
      </c>
      <c r="G54" s="97" t="s">
        <v>185</v>
      </c>
      <c r="H54" s="97">
        <f t="shared" si="20"/>
        <v>25</v>
      </c>
      <c r="I54" s="97" t="s">
        <v>472</v>
      </c>
      <c r="J54" s="97">
        <f t="shared" si="9"/>
        <v>15</v>
      </c>
      <c r="K54" s="97" t="s">
        <v>430</v>
      </c>
      <c r="L54" s="113">
        <f t="shared" si="39"/>
        <v>8.3333333333333339</v>
      </c>
      <c r="M54" s="115" t="s">
        <v>473</v>
      </c>
      <c r="N54" s="113">
        <f t="shared" si="3"/>
        <v>8.3333333333333339</v>
      </c>
      <c r="O54" s="97" t="s">
        <v>315</v>
      </c>
      <c r="P54" s="124">
        <f t="shared" si="4"/>
        <v>8.3333333333333339</v>
      </c>
      <c r="Q54" s="97" t="s">
        <v>314</v>
      </c>
      <c r="R54" s="113">
        <f t="shared" si="5"/>
        <v>8.3333333333333339</v>
      </c>
      <c r="S54" s="115" t="s">
        <v>122</v>
      </c>
      <c r="T54" s="113">
        <f t="shared" si="40"/>
        <v>8.3333333333333339</v>
      </c>
      <c r="U54" s="115" t="s">
        <v>435</v>
      </c>
      <c r="V54" s="113">
        <f t="shared" si="6"/>
        <v>8.3333333333333339</v>
      </c>
      <c r="W54" s="124">
        <f t="shared" si="30"/>
        <v>89.999999999999986</v>
      </c>
      <c r="X54" s="115" t="s">
        <v>396</v>
      </c>
      <c r="Y54" s="201" t="str">
        <f>'MRGestion III cuatri 2025'!AB57</f>
        <v>Fuerte</v>
      </c>
      <c r="Z54" s="124" t="s">
        <v>396</v>
      </c>
      <c r="AA54" s="68" t="str">
        <f t="shared" si="7"/>
        <v>3</v>
      </c>
      <c r="AB54" s="233" t="str">
        <f>'MRGestion III cuatri 2025'!Z57</f>
        <v>Seguimiento OCI a 31 diciembre 2025: Se evidenció la matriz "PROCESOS_SELECCION_3T2025" en el que se relacionan 26 procesos contractuales radicados a la Oficina jurídica en el 3er cuatrimestre 2025, la asignación del abogado, el tipo de proceso y el objeto contractual. En cuanto a la desviación del control, no se reporta ni se allegan soportes de la ejecución
Teniendo en cuenta que no se reporta materialización del riesgo por la 1LD y 2LD el control se califica como efectivo.</v>
      </c>
    </row>
    <row r="55" spans="1:28" s="133" customFormat="1" ht="264.75" thickBot="1" x14ac:dyDescent="0.25">
      <c r="A55" s="399"/>
      <c r="B55" s="98" t="s">
        <v>76</v>
      </c>
      <c r="C55" s="197" t="s">
        <v>312</v>
      </c>
      <c r="D55" s="204" t="s">
        <v>77</v>
      </c>
      <c r="E55" s="204" t="s">
        <v>317</v>
      </c>
      <c r="F55" s="205" t="s">
        <v>803</v>
      </c>
      <c r="G55" s="97" t="s">
        <v>185</v>
      </c>
      <c r="H55" s="97">
        <f t="shared" si="20"/>
        <v>25</v>
      </c>
      <c r="I55" s="97" t="s">
        <v>472</v>
      </c>
      <c r="J55" s="97">
        <f t="shared" si="9"/>
        <v>15</v>
      </c>
      <c r="K55" s="97" t="s">
        <v>430</v>
      </c>
      <c r="L55" s="113">
        <f t="shared" si="39"/>
        <v>8.3333333333333339</v>
      </c>
      <c r="M55" s="99" t="s">
        <v>473</v>
      </c>
      <c r="N55" s="113">
        <f t="shared" si="3"/>
        <v>8.3333333333333339</v>
      </c>
      <c r="O55" s="97" t="s">
        <v>856</v>
      </c>
      <c r="P55" s="124">
        <f t="shared" si="4"/>
        <v>8.3333333333333339</v>
      </c>
      <c r="Q55" s="97" t="s">
        <v>318</v>
      </c>
      <c r="R55" s="124">
        <f t="shared" si="5"/>
        <v>8.3333333333333339</v>
      </c>
      <c r="S55" s="99" t="s">
        <v>122</v>
      </c>
      <c r="T55" s="124">
        <f t="shared" si="40"/>
        <v>8.3333333333333339</v>
      </c>
      <c r="U55" s="99" t="s">
        <v>435</v>
      </c>
      <c r="V55" s="124">
        <f t="shared" si="6"/>
        <v>8.3333333333333339</v>
      </c>
      <c r="W55" s="124">
        <f t="shared" si="30"/>
        <v>89.999999999999986</v>
      </c>
      <c r="X55" s="99" t="s">
        <v>396</v>
      </c>
      <c r="Y55" s="201" t="str">
        <f>'MRGestion III cuatri 2025'!AB58</f>
        <v>Fuerte</v>
      </c>
      <c r="Z55" s="97" t="s">
        <v>396</v>
      </c>
      <c r="AA55" s="68" t="str">
        <f t="shared" si="7"/>
        <v>3</v>
      </c>
      <c r="AB55" s="233" t="str">
        <f>'MRGestion III cuatri 2025'!Z58</f>
        <v>Seguimiento OCI a 31 de diciembre 2025: Se allegaron 15 ETEF (Estudios de justificación Técnica Económica y Financiera).
Finalmente y teniendo en cuenta que no se reporta por parte de la 1LD y 2LD la materialización del riesgo, el control se califica como efectivo.</v>
      </c>
    </row>
    <row r="56" spans="1:28" s="133" customFormat="1" ht="135.6" customHeight="1" thickBot="1" x14ac:dyDescent="0.25">
      <c r="A56" s="64" t="s">
        <v>78</v>
      </c>
      <c r="B56" s="64" t="s">
        <v>76</v>
      </c>
      <c r="C56" s="64" t="s">
        <v>319</v>
      </c>
      <c r="D56" s="203" t="s">
        <v>320</v>
      </c>
      <c r="E56" s="203" t="s">
        <v>606</v>
      </c>
      <c r="F56" s="203" t="s">
        <v>606</v>
      </c>
      <c r="G56" s="64" t="s">
        <v>185</v>
      </c>
      <c r="H56" s="64">
        <f t="shared" si="20"/>
        <v>25</v>
      </c>
      <c r="I56" s="64" t="s">
        <v>472</v>
      </c>
      <c r="J56" s="64">
        <f t="shared" si="9"/>
        <v>15</v>
      </c>
      <c r="K56" s="64" t="s">
        <v>430</v>
      </c>
      <c r="L56" s="112">
        <f t="shared" si="39"/>
        <v>8.3333333333333339</v>
      </c>
      <c r="M56" s="68" t="s">
        <v>473</v>
      </c>
      <c r="N56" s="112">
        <f t="shared" si="3"/>
        <v>8.3333333333333339</v>
      </c>
      <c r="O56" s="64" t="s">
        <v>493</v>
      </c>
      <c r="P56" s="123">
        <f t="shared" si="4"/>
        <v>8.3333333333333339</v>
      </c>
      <c r="Q56" s="64" t="s">
        <v>321</v>
      </c>
      <c r="R56" s="123">
        <f t="shared" si="5"/>
        <v>8.3333333333333339</v>
      </c>
      <c r="S56" s="68" t="s">
        <v>122</v>
      </c>
      <c r="T56" s="123">
        <f t="shared" si="40"/>
        <v>8.3333333333333339</v>
      </c>
      <c r="U56" s="68" t="s">
        <v>435</v>
      </c>
      <c r="V56" s="123">
        <f t="shared" si="6"/>
        <v>8.3333333333333339</v>
      </c>
      <c r="W56" s="123">
        <f t="shared" si="30"/>
        <v>89.999999999999986</v>
      </c>
      <c r="X56" s="68" t="s">
        <v>396</v>
      </c>
      <c r="Y56" s="194" t="str">
        <f>'MRGestion III cuatri 2025'!AB59</f>
        <v>Fuerte</v>
      </c>
      <c r="Z56" s="68" t="s">
        <v>396</v>
      </c>
      <c r="AA56" s="68" t="str">
        <f t="shared" si="7"/>
        <v>3</v>
      </c>
      <c r="AB56" s="233" t="str">
        <f>'MRGestion III cuatri 2025'!Z59</f>
        <v>Seguimiento OCI a 31 diciembre 2025: Se evidenciaron los memorandos emitidos de manera mensual a las dependencias responsables, con asunto "REPORTE DE CONTRATOS POTENCIALMENTE LIQUIDABLES".
Finalmente y teniendo en cuenta que no se reporta por parte de la 1LD y 2LD la materialización del riesgo, el control se califica como efectivo.</v>
      </c>
    </row>
    <row r="57" spans="1:28" ht="24" x14ac:dyDescent="0.2">
      <c r="A57" s="407" t="s">
        <v>80</v>
      </c>
      <c r="B57" s="65" t="s">
        <v>76</v>
      </c>
      <c r="C57" s="65" t="s">
        <v>494</v>
      </c>
      <c r="D57" s="89" t="s">
        <v>492</v>
      </c>
      <c r="E57" s="89"/>
      <c r="F57" s="89"/>
      <c r="G57" s="89" t="s">
        <v>492</v>
      </c>
      <c r="H57" s="89" t="s">
        <v>492</v>
      </c>
      <c r="I57" s="89" t="s">
        <v>492</v>
      </c>
      <c r="J57" s="89" t="s">
        <v>492</v>
      </c>
      <c r="K57" s="89" t="s">
        <v>492</v>
      </c>
      <c r="L57" s="89" t="s">
        <v>492</v>
      </c>
      <c r="M57" s="89" t="s">
        <v>492</v>
      </c>
      <c r="N57" s="89" t="s">
        <v>492</v>
      </c>
      <c r="O57" s="89" t="s">
        <v>492</v>
      </c>
      <c r="P57" s="89" t="s">
        <v>492</v>
      </c>
      <c r="Q57" s="89" t="s">
        <v>492</v>
      </c>
      <c r="R57" s="89" t="s">
        <v>492</v>
      </c>
      <c r="S57" s="89" t="s">
        <v>492</v>
      </c>
      <c r="T57" s="89">
        <f t="shared" si="40"/>
        <v>8.3333333333333339</v>
      </c>
      <c r="U57" s="89" t="s">
        <v>492</v>
      </c>
      <c r="V57" s="89" t="s">
        <v>492</v>
      </c>
      <c r="W57" s="89" t="s">
        <v>492</v>
      </c>
      <c r="X57" s="89" t="s">
        <v>492</v>
      </c>
      <c r="Y57" s="234">
        <f>'MRGestion III cuatri 2025'!AB60</f>
        <v>0</v>
      </c>
      <c r="Z57" s="211" t="s">
        <v>492</v>
      </c>
      <c r="AA57" s="68" t="str">
        <f t="shared" si="7"/>
        <v>error</v>
      </c>
      <c r="AB57" s="233">
        <f>'MRGestion III cuatri 2025'!Z60</f>
        <v>0</v>
      </c>
    </row>
    <row r="58" spans="1:28" ht="24.75" thickBot="1" x14ac:dyDescent="0.25">
      <c r="A58" s="408"/>
      <c r="B58" s="65" t="s">
        <v>76</v>
      </c>
      <c r="C58" s="65" t="s">
        <v>494</v>
      </c>
      <c r="D58" s="89" t="s">
        <v>492</v>
      </c>
      <c r="E58" s="89"/>
      <c r="F58" s="89"/>
      <c r="G58" s="89" t="s">
        <v>492</v>
      </c>
      <c r="H58" s="89" t="s">
        <v>492</v>
      </c>
      <c r="I58" s="89" t="s">
        <v>492</v>
      </c>
      <c r="J58" s="89" t="s">
        <v>492</v>
      </c>
      <c r="K58" s="89" t="s">
        <v>492</v>
      </c>
      <c r="L58" s="89" t="s">
        <v>492</v>
      </c>
      <c r="M58" s="89" t="s">
        <v>492</v>
      </c>
      <c r="N58" s="89" t="s">
        <v>492</v>
      </c>
      <c r="O58" s="89" t="s">
        <v>492</v>
      </c>
      <c r="P58" s="89" t="s">
        <v>492</v>
      </c>
      <c r="Q58" s="89" t="s">
        <v>492</v>
      </c>
      <c r="R58" s="89" t="s">
        <v>492</v>
      </c>
      <c r="S58" s="89" t="s">
        <v>492</v>
      </c>
      <c r="T58" s="89">
        <f t="shared" si="40"/>
        <v>8.3333333333333339</v>
      </c>
      <c r="U58" s="89" t="s">
        <v>492</v>
      </c>
      <c r="V58" s="89" t="s">
        <v>492</v>
      </c>
      <c r="W58" s="89" t="s">
        <v>492</v>
      </c>
      <c r="X58" s="89" t="s">
        <v>492</v>
      </c>
      <c r="Y58" s="234">
        <f>'MRGestion III cuatri 2025'!AB61</f>
        <v>0</v>
      </c>
      <c r="Z58" s="211" t="s">
        <v>492</v>
      </c>
      <c r="AA58" s="68" t="str">
        <f t="shared" si="7"/>
        <v>error</v>
      </c>
      <c r="AB58" s="233">
        <f>'MRGestion III cuatri 2025'!Z61</f>
        <v>0</v>
      </c>
    </row>
    <row r="59" spans="1:28" ht="97.5" customHeight="1" thickBot="1" x14ac:dyDescent="0.25">
      <c r="A59" s="409" t="s">
        <v>82</v>
      </c>
      <c r="B59" s="98" t="s">
        <v>83</v>
      </c>
      <c r="C59" s="98" t="s">
        <v>329</v>
      </c>
      <c r="D59" s="204" t="s">
        <v>535</v>
      </c>
      <c r="E59" s="204" t="s">
        <v>330</v>
      </c>
      <c r="F59" s="204" t="s">
        <v>330</v>
      </c>
      <c r="G59" s="97" t="s">
        <v>185</v>
      </c>
      <c r="H59" s="97">
        <f t="shared" si="20"/>
        <v>25</v>
      </c>
      <c r="I59" s="97" t="s">
        <v>472</v>
      </c>
      <c r="J59" s="97">
        <f t="shared" si="9"/>
        <v>15</v>
      </c>
      <c r="K59" s="97" t="s">
        <v>430</v>
      </c>
      <c r="L59" s="113">
        <f t="shared" ref="L59:L77" si="41">IF(K59=$K$1,$L$1,IF(K59=$K$2,$L$2,"error"))</f>
        <v>8.3333333333333339</v>
      </c>
      <c r="M59" s="115" t="s">
        <v>473</v>
      </c>
      <c r="N59" s="113">
        <f t="shared" si="3"/>
        <v>8.3333333333333339</v>
      </c>
      <c r="O59" s="97" t="s">
        <v>332</v>
      </c>
      <c r="P59" s="124">
        <f t="shared" si="4"/>
        <v>8.3333333333333339</v>
      </c>
      <c r="Q59" s="97" t="s">
        <v>331</v>
      </c>
      <c r="R59" s="113">
        <f t="shared" si="5"/>
        <v>8.3333333333333339</v>
      </c>
      <c r="S59" s="115" t="s">
        <v>122</v>
      </c>
      <c r="T59" s="113">
        <f t="shared" si="40"/>
        <v>8.3333333333333339</v>
      </c>
      <c r="U59" s="115" t="s">
        <v>435</v>
      </c>
      <c r="V59" s="113">
        <f t="shared" si="6"/>
        <v>8.3333333333333339</v>
      </c>
      <c r="W59" s="124">
        <f t="shared" ref="W59:W65" si="42">H59+J59+L59+N59+P59+R59+T59+V59</f>
        <v>89.999999999999986</v>
      </c>
      <c r="X59" s="115" t="s">
        <v>396</v>
      </c>
      <c r="Y59" s="201" t="str">
        <f>'MRGestion III cuatri 2025'!AB62</f>
        <v xml:space="preserve">No se aplico </v>
      </c>
      <c r="Z59" s="99" t="s">
        <v>396</v>
      </c>
      <c r="AA59" s="68" t="str">
        <f t="shared" si="7"/>
        <v>3</v>
      </c>
      <c r="AB59" s="233" t="str">
        <f>'MRGestion III cuatri 2025'!Z62</f>
        <v>Seguimiento OCI a 31 diciembre2025: El proceso reporta que para el periodo de seguimiento no se ejecutó el control debido a la operatividad de las actividades.</v>
      </c>
    </row>
    <row r="60" spans="1:28" ht="73.5" customHeight="1" thickBot="1" x14ac:dyDescent="0.25">
      <c r="A60" s="410"/>
      <c r="B60" s="98" t="s">
        <v>83</v>
      </c>
      <c r="C60" s="98" t="s">
        <v>329</v>
      </c>
      <c r="D60" s="204" t="s">
        <v>535</v>
      </c>
      <c r="E60" s="204" t="s">
        <v>335</v>
      </c>
      <c r="F60" s="204" t="s">
        <v>335</v>
      </c>
      <c r="G60" s="97" t="s">
        <v>176</v>
      </c>
      <c r="H60" s="97">
        <f t="shared" si="20"/>
        <v>15</v>
      </c>
      <c r="I60" s="97" t="s">
        <v>472</v>
      </c>
      <c r="J60" s="97">
        <f t="shared" si="9"/>
        <v>15</v>
      </c>
      <c r="K60" s="97" t="s">
        <v>430</v>
      </c>
      <c r="L60" s="113">
        <f t="shared" si="41"/>
        <v>8.3333333333333339</v>
      </c>
      <c r="M60" s="115" t="s">
        <v>473</v>
      </c>
      <c r="N60" s="113">
        <f t="shared" si="3"/>
        <v>8.3333333333333339</v>
      </c>
      <c r="O60" s="97" t="s">
        <v>336</v>
      </c>
      <c r="P60" s="124">
        <f t="shared" si="4"/>
        <v>8.3333333333333339</v>
      </c>
      <c r="Q60" s="97" t="s">
        <v>331</v>
      </c>
      <c r="R60" s="113">
        <f t="shared" si="5"/>
        <v>8.3333333333333339</v>
      </c>
      <c r="S60" s="115" t="s">
        <v>122</v>
      </c>
      <c r="T60" s="113">
        <f t="shared" si="40"/>
        <v>8.3333333333333339</v>
      </c>
      <c r="U60" s="115" t="s">
        <v>435</v>
      </c>
      <c r="V60" s="113">
        <f t="shared" si="6"/>
        <v>8.3333333333333339</v>
      </c>
      <c r="W60" s="124">
        <f t="shared" si="42"/>
        <v>80</v>
      </c>
      <c r="X60" s="214" t="s">
        <v>404</v>
      </c>
      <c r="Y60" s="201" t="str">
        <f>'MRGestion III cuatri 2025'!AB63</f>
        <v>Fuerte</v>
      </c>
      <c r="Z60" s="99" t="s">
        <v>404</v>
      </c>
      <c r="AA60" s="68" t="str">
        <f t="shared" si="7"/>
        <v>1</v>
      </c>
      <c r="AB60" s="233" t="str">
        <f>'MRGestion III cuatri 2025'!Z63</f>
        <v>Seguimiento OCI a 31 diciembre 2025: Se evidenció el formato GEN.PR.03.F.05 Reporte de Avance de las Investigaciones para las investigaciones, en el que se registran los avances (% de avance) y observaciones  realizadas en los seguimientos (fechas y descripción) a cada una de las investigaciones, dado que esto se realiza de manera trimestral, los formatos registran las actividades a diciembre 2025.
Teniendo en cuenta que no se reporta materialización del riesgo por la 1LD y 2LD el control se califica como efectivo.</v>
      </c>
    </row>
    <row r="61" spans="1:28" ht="80.25" customHeight="1" thickBot="1" x14ac:dyDescent="0.25">
      <c r="A61" s="411"/>
      <c r="B61" s="98" t="s">
        <v>83</v>
      </c>
      <c r="C61" s="98" t="s">
        <v>329</v>
      </c>
      <c r="D61" s="204" t="s">
        <v>535</v>
      </c>
      <c r="E61" s="204" t="s">
        <v>337</v>
      </c>
      <c r="F61" s="204" t="s">
        <v>337</v>
      </c>
      <c r="G61" s="97" t="s">
        <v>198</v>
      </c>
      <c r="H61" s="97">
        <f t="shared" si="20"/>
        <v>10</v>
      </c>
      <c r="I61" s="97" t="s">
        <v>472</v>
      </c>
      <c r="J61" s="97">
        <f t="shared" si="9"/>
        <v>15</v>
      </c>
      <c r="K61" s="97" t="s">
        <v>430</v>
      </c>
      <c r="L61" s="113">
        <f t="shared" si="41"/>
        <v>8.3333333333333339</v>
      </c>
      <c r="M61" s="115" t="s">
        <v>473</v>
      </c>
      <c r="N61" s="113">
        <f t="shared" si="3"/>
        <v>8.3333333333333339</v>
      </c>
      <c r="O61" s="97" t="s">
        <v>338</v>
      </c>
      <c r="P61" s="124">
        <f t="shared" si="4"/>
        <v>8.3333333333333339</v>
      </c>
      <c r="Q61" s="97" t="s">
        <v>331</v>
      </c>
      <c r="R61" s="113">
        <f t="shared" si="5"/>
        <v>8.3333333333333339</v>
      </c>
      <c r="S61" s="115" t="s">
        <v>122</v>
      </c>
      <c r="T61" s="113">
        <f t="shared" si="40"/>
        <v>8.3333333333333339</v>
      </c>
      <c r="U61" s="115" t="s">
        <v>435</v>
      </c>
      <c r="V61" s="113">
        <f t="shared" si="6"/>
        <v>8.3333333333333339</v>
      </c>
      <c r="W61" s="124">
        <f t="shared" si="42"/>
        <v>75</v>
      </c>
      <c r="X61" s="214" t="s">
        <v>404</v>
      </c>
      <c r="Y61" s="236" t="str">
        <f>'MRGestion III cuatri 2025'!AB64</f>
        <v>Fuerte</v>
      </c>
      <c r="Z61" s="99" t="s">
        <v>404</v>
      </c>
      <c r="AA61" s="68" t="str">
        <f t="shared" si="7"/>
        <v>1</v>
      </c>
      <c r="AB61" s="233" t="str">
        <f>'MRGestion III cuatri 2025'!Z64</f>
        <v>Seguimiento OCI a 31 diciembre 2025:Se evidencian los formatos GEN.PR.03.F.06: Informe Final de Investigación y GEN.PR.03.F. 04 Aprobación del informe final de investigación debidamente diligenciados durante el periodo objeto de seguimiento.
Teniendo en cuenta que no se reporta materialización del riesgo por la 1LD y 2LD el control se califica como efectivo.</v>
      </c>
    </row>
    <row r="62" spans="1:28" ht="204.75" thickBot="1" x14ac:dyDescent="0.25">
      <c r="A62" s="400" t="s">
        <v>86</v>
      </c>
      <c r="B62" s="67" t="s">
        <v>87</v>
      </c>
      <c r="C62" s="67" t="s">
        <v>339</v>
      </c>
      <c r="D62" s="203" t="s">
        <v>340</v>
      </c>
      <c r="E62" s="203" t="s">
        <v>341</v>
      </c>
      <c r="F62" s="203" t="s">
        <v>341</v>
      </c>
      <c r="G62" s="64" t="s">
        <v>185</v>
      </c>
      <c r="H62" s="64">
        <f t="shared" si="20"/>
        <v>25</v>
      </c>
      <c r="I62" s="64" t="s">
        <v>472</v>
      </c>
      <c r="J62" s="64">
        <f t="shared" si="9"/>
        <v>15</v>
      </c>
      <c r="K62" s="64" t="s">
        <v>430</v>
      </c>
      <c r="L62" s="112">
        <f t="shared" si="41"/>
        <v>8.3333333333333339</v>
      </c>
      <c r="M62" s="114" t="s">
        <v>473</v>
      </c>
      <c r="N62" s="112">
        <f t="shared" si="3"/>
        <v>8.3333333333333339</v>
      </c>
      <c r="O62" s="64" t="s">
        <v>343</v>
      </c>
      <c r="P62" s="123">
        <f t="shared" si="4"/>
        <v>8.3333333333333339</v>
      </c>
      <c r="Q62" s="64" t="s">
        <v>495</v>
      </c>
      <c r="R62" s="112">
        <f t="shared" si="5"/>
        <v>8.3333333333333339</v>
      </c>
      <c r="S62" s="114" t="s">
        <v>122</v>
      </c>
      <c r="T62" s="112">
        <f t="shared" si="40"/>
        <v>8.3333333333333339</v>
      </c>
      <c r="U62" s="114" t="s">
        <v>435</v>
      </c>
      <c r="V62" s="112">
        <f t="shared" si="6"/>
        <v>8.3333333333333339</v>
      </c>
      <c r="W62" s="123">
        <f t="shared" si="42"/>
        <v>89.999999999999986</v>
      </c>
      <c r="X62" s="114" t="s">
        <v>396</v>
      </c>
      <c r="Y62" s="194" t="str">
        <f>'MRGestion III cuatri 2025'!AB65</f>
        <v>Fuerte</v>
      </c>
      <c r="Z62" s="68" t="s">
        <v>396</v>
      </c>
      <c r="AA62" s="68" t="str">
        <f t="shared" si="7"/>
        <v>3</v>
      </c>
      <c r="AB62" s="233" t="str">
        <f>'MRGestion III cuatri 2025'!Z65</f>
        <v>Seguimiento OCI a 31 diciembre 2025: Se evidencia la resolucion interna N° 215 del 1 de septiembre 2025 en el que se "...realiza un nombramiento provisional en un empleo vacante de forma temporal de la planta de personal del Jardín Botánico de Bogotá José Celestino Mutis", se allega el certificado de cumplimiento de requisitos, debidamente suscrita por la Secretaria General y el acta de posesión del 15 de septiembre 2025.
Se solicita al proceso que realice la clasificacion de los soportes por control y no allegue toda la documentación del riesgo, dado que la estructura de la matriz y las indicadiones de la OAP son claras frente a la diferenciación entre los controles.
Teniendo en cuenta que no se reporta materialización del riesgo por la 1LD y 2LD el control se califica como efectivo.</v>
      </c>
    </row>
    <row r="63" spans="1:28" ht="328.5" customHeight="1" thickBot="1" x14ac:dyDescent="0.25">
      <c r="A63" s="401"/>
      <c r="B63" s="67" t="s">
        <v>87</v>
      </c>
      <c r="C63" s="67" t="s">
        <v>339</v>
      </c>
      <c r="D63" s="203" t="s">
        <v>340</v>
      </c>
      <c r="E63" s="203" t="s">
        <v>419</v>
      </c>
      <c r="F63" s="203" t="s">
        <v>419</v>
      </c>
      <c r="G63" s="64" t="s">
        <v>185</v>
      </c>
      <c r="H63" s="64">
        <f t="shared" si="20"/>
        <v>25</v>
      </c>
      <c r="I63" s="64" t="s">
        <v>472</v>
      </c>
      <c r="J63" s="64">
        <f t="shared" si="9"/>
        <v>15</v>
      </c>
      <c r="K63" s="64" t="s">
        <v>430</v>
      </c>
      <c r="L63" s="112">
        <f t="shared" si="41"/>
        <v>8.3333333333333339</v>
      </c>
      <c r="M63" s="68" t="s">
        <v>473</v>
      </c>
      <c r="N63" s="112">
        <f t="shared" si="3"/>
        <v>8.3333333333333339</v>
      </c>
      <c r="O63" s="64" t="s">
        <v>345</v>
      </c>
      <c r="P63" s="123">
        <f t="shared" si="4"/>
        <v>8.3333333333333339</v>
      </c>
      <c r="Q63" s="64" t="s">
        <v>344</v>
      </c>
      <c r="R63" s="123">
        <f t="shared" si="5"/>
        <v>8.3333333333333339</v>
      </c>
      <c r="S63" s="68" t="s">
        <v>122</v>
      </c>
      <c r="T63" s="123">
        <f t="shared" si="40"/>
        <v>8.3333333333333339</v>
      </c>
      <c r="U63" s="68" t="s">
        <v>435</v>
      </c>
      <c r="V63" s="123">
        <f t="shared" si="6"/>
        <v>8.3333333333333339</v>
      </c>
      <c r="W63" s="123">
        <f t="shared" si="42"/>
        <v>89.999999999999986</v>
      </c>
      <c r="X63" s="68" t="s">
        <v>396</v>
      </c>
      <c r="Y63" s="194" t="str">
        <f>'MRGestion III cuatri 2025'!AB66</f>
        <v>Fuerte</v>
      </c>
      <c r="Z63" s="68" t="s">
        <v>396</v>
      </c>
      <c r="AA63" s="68" t="str">
        <f t="shared" si="7"/>
        <v>3</v>
      </c>
      <c r="AB63" s="233" t="str">
        <f>'MRGestion III cuatri 2025'!Z66</f>
        <v>Seguimiento OCI a 31 diciembre 2025: Se evidencia la resolucion interna N° 215 del 1 de septiembre 2025 en el que se "...realiza un nombramiento provisional en un empleo vacante de forma temporal de la planta de personal del Jardín Botánico de Bogotá José Celestino Mutis", se allega el certificado de cumplimiento de requisitos, debidamente suscrita por la Secretaria General y el acta de posesión del 15 de septiembre 2025.
Se solicita al proceso que realice la clasificacion de los soportes por control y no allegue toda la documentación del riesgo, dado que la estructura de la matriz y las indicadiones de la OAP son claras frente a la diferenciación entre los controles.
Teniendo en cuenta que no se reporta materialización del riesgo por la 1LD y 2LD el control se califica como efectivo.</v>
      </c>
    </row>
    <row r="64" spans="1:28" ht="144.75" thickBot="1" x14ac:dyDescent="0.25">
      <c r="A64" s="397" t="s">
        <v>89</v>
      </c>
      <c r="B64" s="98" t="s">
        <v>87</v>
      </c>
      <c r="C64" s="98" t="s">
        <v>346</v>
      </c>
      <c r="D64" s="204" t="s">
        <v>90</v>
      </c>
      <c r="E64" s="204" t="s">
        <v>611</v>
      </c>
      <c r="F64" s="204" t="s">
        <v>611</v>
      </c>
      <c r="G64" s="97" t="s">
        <v>176</v>
      </c>
      <c r="H64" s="97">
        <f t="shared" si="20"/>
        <v>15</v>
      </c>
      <c r="I64" s="97" t="s">
        <v>472</v>
      </c>
      <c r="J64" s="97">
        <f t="shared" si="9"/>
        <v>15</v>
      </c>
      <c r="K64" s="97" t="s">
        <v>430</v>
      </c>
      <c r="L64" s="113">
        <f t="shared" si="41"/>
        <v>8.3333333333333339</v>
      </c>
      <c r="M64" s="115" t="s">
        <v>473</v>
      </c>
      <c r="N64" s="113">
        <f t="shared" si="3"/>
        <v>8.3333333333333339</v>
      </c>
      <c r="O64" s="97" t="s">
        <v>613</v>
      </c>
      <c r="P64" s="124">
        <f t="shared" si="4"/>
        <v>8.3333333333333339</v>
      </c>
      <c r="Q64" s="97" t="s">
        <v>634</v>
      </c>
      <c r="R64" s="113">
        <f t="shared" si="5"/>
        <v>8.3333333333333339</v>
      </c>
      <c r="S64" s="115" t="s">
        <v>122</v>
      </c>
      <c r="T64" s="113">
        <f t="shared" si="40"/>
        <v>8.3333333333333339</v>
      </c>
      <c r="U64" s="115" t="s">
        <v>435</v>
      </c>
      <c r="V64" s="113">
        <f t="shared" si="6"/>
        <v>8.3333333333333339</v>
      </c>
      <c r="W64" s="124">
        <f t="shared" si="42"/>
        <v>80</v>
      </c>
      <c r="X64" s="214" t="s">
        <v>404</v>
      </c>
      <c r="Y64" s="201" t="str">
        <f>'MRGestion III cuatri 2025'!AB67</f>
        <v>Fuerte</v>
      </c>
      <c r="Z64" s="99" t="s">
        <v>404</v>
      </c>
      <c r="AA64" s="68" t="str">
        <f t="shared" si="7"/>
        <v>1</v>
      </c>
      <c r="AB64" s="233" t="str">
        <f>'MRGestion III cuatri 2025'!Z67</f>
        <v>Seguimiento OCI a 31 diciembre 2025: Se evidencian los informes "GESTIÓN BIENESTAR 3er" y "GESTIÓN PIC 3er CT", debidamente suscritos. 
Teniendo en cuenta que no se reporta materialización del riesgo por la 1LD y 2LD el control se califica como efectivo.</v>
      </c>
    </row>
    <row r="65" spans="1:28" ht="156.75" thickBot="1" x14ac:dyDescent="0.25">
      <c r="A65" s="399"/>
      <c r="B65" s="98" t="s">
        <v>87</v>
      </c>
      <c r="C65" s="98" t="s">
        <v>346</v>
      </c>
      <c r="D65" s="204" t="s">
        <v>90</v>
      </c>
      <c r="E65" s="204" t="s">
        <v>615</v>
      </c>
      <c r="F65" s="204" t="s">
        <v>615</v>
      </c>
      <c r="G65" s="97" t="s">
        <v>176</v>
      </c>
      <c r="H65" s="97">
        <f t="shared" ref="H65" si="43">IF(G65=$G$1,$H$1,IF(G65=$G$2,$H$2,IF(G65=$G$3,$H$3,"error")))</f>
        <v>15</v>
      </c>
      <c r="I65" s="97" t="s">
        <v>472</v>
      </c>
      <c r="J65" s="97">
        <f t="shared" ref="J65" si="44">IF(I65=$I$1,$J$1,IF(I65=$I$2,$J$2,"error"))</f>
        <v>15</v>
      </c>
      <c r="K65" s="97" t="s">
        <v>430</v>
      </c>
      <c r="L65" s="113">
        <f t="shared" ref="L65" si="45">IF(K65=$K$1,$L$1,IF(K65=$K$2,$L$2,"error"))</f>
        <v>8.3333333333333339</v>
      </c>
      <c r="M65" s="115" t="s">
        <v>473</v>
      </c>
      <c r="N65" s="113">
        <f t="shared" ref="N65" si="46">IF(M65=$M$1,$N$1,IF(M65=$M$2,$N$2,"error"))</f>
        <v>8.3333333333333339</v>
      </c>
      <c r="O65" s="97" t="s">
        <v>635</v>
      </c>
      <c r="P65" s="124">
        <f t="shared" ref="P65" si="47">IF(O65=$O$3,$P$2,$P$1)</f>
        <v>8.3333333333333339</v>
      </c>
      <c r="Q65" s="97" t="s">
        <v>634</v>
      </c>
      <c r="R65" s="113">
        <f t="shared" ref="R65" si="48">IF(Q65=$Q$3,$R$2,$R$1)</f>
        <v>8.3333333333333339</v>
      </c>
      <c r="S65" s="115" t="s">
        <v>122</v>
      </c>
      <c r="T65" s="113">
        <f t="shared" si="40"/>
        <v>8.3333333333333339</v>
      </c>
      <c r="U65" s="115" t="s">
        <v>435</v>
      </c>
      <c r="V65" s="113">
        <f t="shared" ref="V65" si="49">IF(U65=$U$1,$V$1,IF(U65=$U$2,$V$2,"error"))</f>
        <v>8.3333333333333339</v>
      </c>
      <c r="W65" s="124">
        <f t="shared" si="42"/>
        <v>80</v>
      </c>
      <c r="X65" s="214" t="s">
        <v>404</v>
      </c>
      <c r="Y65" s="201" t="str">
        <f>'MRGestion III cuatri 2025'!AB68</f>
        <v>Débil</v>
      </c>
      <c r="Z65" s="99" t="s">
        <v>404</v>
      </c>
      <c r="AA65" s="68" t="str">
        <f t="shared" ref="AA65" si="50">IF(Z65="Débil","1",IF(Z65="Moderado","3",IF(Z65="Fuerte","5","error")))</f>
        <v>1</v>
      </c>
      <c r="AB65" s="233" t="str">
        <f>'MRGestion III cuatri 2025'!Z68</f>
        <v>Seguimiento OCI a 31 diciembre 2025: REINCIDENTE Se evidencian los archivos "CRONOGRAMA PIC" y "CRONOGRAMA BIENESTAR", no obstante ninguno de los cronogramas registran el seguimiento a ser realizado por el proceso ni las observaciones cuando no se dio cumplimiento a las actividades y la reprogramación a ser realizada. Por lo anterior el control se califica con ejecución Debil. 
Teniendo en cuenta que no se reporta materialización del riesgo por la 1LD y 2LD el control se califica como efectivo.</v>
      </c>
    </row>
    <row r="66" spans="1:28" ht="120.75" thickBot="1" x14ac:dyDescent="0.25">
      <c r="A66" s="89" t="s">
        <v>115</v>
      </c>
      <c r="B66" s="65" t="s">
        <v>87</v>
      </c>
      <c r="C66" s="65" t="s">
        <v>347</v>
      </c>
      <c r="D66" s="89" t="s">
        <v>492</v>
      </c>
      <c r="E66" s="89"/>
      <c r="F66" s="89"/>
      <c r="G66" s="89" t="s">
        <v>492</v>
      </c>
      <c r="H66" s="89" t="s">
        <v>492</v>
      </c>
      <c r="I66" s="89" t="s">
        <v>492</v>
      </c>
      <c r="J66" s="89" t="s">
        <v>492</v>
      </c>
      <c r="K66" s="89" t="s">
        <v>492</v>
      </c>
      <c r="L66" s="89" t="s">
        <v>492</v>
      </c>
      <c r="M66" s="89" t="s">
        <v>492</v>
      </c>
      <c r="N66" s="89" t="s">
        <v>492</v>
      </c>
      <c r="O66" s="89" t="s">
        <v>492</v>
      </c>
      <c r="P66" s="89" t="s">
        <v>492</v>
      </c>
      <c r="Q66" s="89" t="s">
        <v>492</v>
      </c>
      <c r="R66" s="89" t="s">
        <v>492</v>
      </c>
      <c r="S66" s="89" t="s">
        <v>492</v>
      </c>
      <c r="T66" s="89">
        <f t="shared" si="40"/>
        <v>8.3333333333333339</v>
      </c>
      <c r="U66" s="89" t="s">
        <v>492</v>
      </c>
      <c r="V66" s="89" t="s">
        <v>492</v>
      </c>
      <c r="W66" s="89" t="s">
        <v>492</v>
      </c>
      <c r="X66" s="89" t="s">
        <v>492</v>
      </c>
      <c r="Y66" s="234">
        <f>'MRGestion III cuatri 2025'!AB69</f>
        <v>0</v>
      </c>
      <c r="Z66" s="211" t="s">
        <v>492</v>
      </c>
      <c r="AA66" s="68" t="str">
        <f t="shared" ref="AA66" si="51">IF(Z66="Débil","1",IF(Z66="Moderado","3",IF(Z66="Fuerte","5","error")))</f>
        <v>error</v>
      </c>
      <c r="AB66" s="233">
        <f>'MRGestion III cuatri 2025'!Z69</f>
        <v>0</v>
      </c>
    </row>
    <row r="67" spans="1:28" ht="132.75" thickBot="1" x14ac:dyDescent="0.25">
      <c r="A67" s="400" t="s">
        <v>92</v>
      </c>
      <c r="B67" s="67" t="s">
        <v>93</v>
      </c>
      <c r="C67" s="67" t="s">
        <v>354</v>
      </c>
      <c r="D67" s="203" t="s">
        <v>94</v>
      </c>
      <c r="E67" s="203" t="s">
        <v>617</v>
      </c>
      <c r="F67" s="205" t="s">
        <v>824</v>
      </c>
      <c r="G67" s="64" t="s">
        <v>176</v>
      </c>
      <c r="H67" s="64">
        <f t="shared" si="20"/>
        <v>15</v>
      </c>
      <c r="I67" s="64" t="s">
        <v>472</v>
      </c>
      <c r="J67" s="64">
        <f t="shared" si="9"/>
        <v>15</v>
      </c>
      <c r="K67" s="64" t="s">
        <v>430</v>
      </c>
      <c r="L67" s="112">
        <f t="shared" si="41"/>
        <v>8.3333333333333339</v>
      </c>
      <c r="M67" s="68" t="s">
        <v>473</v>
      </c>
      <c r="N67" s="112">
        <f t="shared" si="3"/>
        <v>8.3333333333333339</v>
      </c>
      <c r="O67" s="64" t="s">
        <v>857</v>
      </c>
      <c r="P67" s="123">
        <f t="shared" si="4"/>
        <v>8.3333333333333339</v>
      </c>
      <c r="Q67" s="64" t="s">
        <v>825</v>
      </c>
      <c r="R67" s="123">
        <f t="shared" si="5"/>
        <v>8.3333333333333339</v>
      </c>
      <c r="S67" s="68" t="s">
        <v>122</v>
      </c>
      <c r="T67" s="123">
        <f t="shared" si="40"/>
        <v>8.3333333333333339</v>
      </c>
      <c r="U67" s="114" t="s">
        <v>435</v>
      </c>
      <c r="V67" s="123">
        <f t="shared" si="6"/>
        <v>8.3333333333333339</v>
      </c>
      <c r="W67" s="123">
        <f t="shared" ref="W67:W75" si="52">H67+J67+L67+N67+P67+R67+T67+V67</f>
        <v>80</v>
      </c>
      <c r="X67" s="213" t="s">
        <v>404</v>
      </c>
      <c r="Y67" s="200" t="str">
        <f>'MRGestion III cuatri 2025'!AB70</f>
        <v>Fuerte</v>
      </c>
      <c r="Z67" s="64" t="s">
        <v>404</v>
      </c>
      <c r="AA67" s="68" t="str">
        <f t="shared" si="7"/>
        <v>1</v>
      </c>
      <c r="AB67" s="233" t="str">
        <f>'MRGestion III cuatri 2025'!Z70</f>
        <v>Seguimiento OCI a 31 diciembre 2025: Se evidenció el "INFORME DE SEGUIMIENTO DE LOS APODERADOS JUDICIALES" debidamente suscrito por quien elaboró, no obstante, los informes deben de contar con la trazabilidad de revisión y aprobación, por lo que se recomienda al proceso establecer mejora para que la trazabilidad quede de manera completa. Esta es la misma evidencia que se allega para el C2 de este mismo riesgo.
Teniendo en cuenta que no se reporta materialización del riesgo por la 1LD y 2LD el control se califica como efectivo.</v>
      </c>
    </row>
    <row r="68" spans="1:28" ht="132.75" thickBot="1" x14ac:dyDescent="0.25">
      <c r="A68" s="401"/>
      <c r="B68" s="67" t="s">
        <v>93</v>
      </c>
      <c r="C68" s="67" t="s">
        <v>354</v>
      </c>
      <c r="D68" s="203" t="s">
        <v>94</v>
      </c>
      <c r="E68" s="203" t="s">
        <v>355</v>
      </c>
      <c r="F68" s="205" t="s">
        <v>829</v>
      </c>
      <c r="G68" s="64" t="s">
        <v>185</v>
      </c>
      <c r="H68" s="64">
        <f t="shared" si="20"/>
        <v>25</v>
      </c>
      <c r="I68" s="64" t="s">
        <v>472</v>
      </c>
      <c r="J68" s="64">
        <f t="shared" si="9"/>
        <v>15</v>
      </c>
      <c r="K68" s="64" t="s">
        <v>430</v>
      </c>
      <c r="L68" s="112">
        <f t="shared" si="41"/>
        <v>8.3333333333333339</v>
      </c>
      <c r="M68" s="114" t="s">
        <v>473</v>
      </c>
      <c r="N68" s="112">
        <f t="shared" si="3"/>
        <v>8.3333333333333339</v>
      </c>
      <c r="O68" s="64" t="s">
        <v>857</v>
      </c>
      <c r="P68" s="123">
        <f t="shared" si="4"/>
        <v>8.3333333333333339</v>
      </c>
      <c r="Q68" s="64" t="s">
        <v>356</v>
      </c>
      <c r="R68" s="112">
        <f t="shared" si="5"/>
        <v>8.3333333333333339</v>
      </c>
      <c r="S68" s="114" t="s">
        <v>122</v>
      </c>
      <c r="T68" s="112">
        <f t="shared" si="40"/>
        <v>8.3333333333333339</v>
      </c>
      <c r="U68" s="114" t="s">
        <v>435</v>
      </c>
      <c r="V68" s="112">
        <f t="shared" si="6"/>
        <v>8.3333333333333339</v>
      </c>
      <c r="W68" s="123">
        <f t="shared" si="52"/>
        <v>89.999999999999986</v>
      </c>
      <c r="X68" s="68" t="s">
        <v>396</v>
      </c>
      <c r="Y68" s="194" t="str">
        <f>'MRGestion III cuatri 2025'!AB71</f>
        <v>Fuerte</v>
      </c>
      <c r="Z68" s="64" t="s">
        <v>396</v>
      </c>
      <c r="AA68" s="68" t="str">
        <f t="shared" si="7"/>
        <v>3</v>
      </c>
      <c r="AB68" s="233" t="str">
        <f>'MRGestion III cuatri 2025'!Z71</f>
        <v>Seguimiento OCI a 31 diciembre 2025: Se evidenció el "INFORME DE SEGUIMIENTO DE LOS APODERADOS JUDICIALES" debidamente suscrito por quien elaboró, no obstante, los informes deben de contar con la trazabilidad de revisión y aprobación, por lo que se recomienda al proceso establecer mejora para que la trazabilidad quede de manera completa. Esta es la misma evidencia que se allega para el C2 de este mismo riesgo.
Teniendo en cuenta que no se reporta materialización del riesgo por la 1LD y 2LD el control se califica como efectivo.</v>
      </c>
    </row>
    <row r="69" spans="1:28" ht="144.75" thickBot="1" x14ac:dyDescent="0.25">
      <c r="A69" s="97" t="s">
        <v>95</v>
      </c>
      <c r="B69" s="98" t="s">
        <v>96</v>
      </c>
      <c r="C69" s="98" t="s">
        <v>357</v>
      </c>
      <c r="D69" s="204" t="s">
        <v>97</v>
      </c>
      <c r="E69" s="204" t="s">
        <v>421</v>
      </c>
      <c r="F69" s="204" t="s">
        <v>421</v>
      </c>
      <c r="G69" s="97" t="s">
        <v>198</v>
      </c>
      <c r="H69" s="97">
        <f t="shared" si="20"/>
        <v>10</v>
      </c>
      <c r="I69" s="97" t="s">
        <v>472</v>
      </c>
      <c r="J69" s="97">
        <f t="shared" si="9"/>
        <v>15</v>
      </c>
      <c r="K69" s="97" t="s">
        <v>430</v>
      </c>
      <c r="L69" s="113">
        <f t="shared" si="41"/>
        <v>8.3333333333333339</v>
      </c>
      <c r="M69" s="99" t="s">
        <v>473</v>
      </c>
      <c r="N69" s="113">
        <f t="shared" si="3"/>
        <v>8.3333333333333339</v>
      </c>
      <c r="O69" s="97" t="s">
        <v>359</v>
      </c>
      <c r="P69" s="124">
        <f t="shared" si="4"/>
        <v>8.3333333333333339</v>
      </c>
      <c r="Q69" s="110" t="s">
        <v>358</v>
      </c>
      <c r="R69" s="124">
        <f t="shared" si="5"/>
        <v>8.3333333333333339</v>
      </c>
      <c r="S69" s="99" t="s">
        <v>122</v>
      </c>
      <c r="T69" s="124">
        <f t="shared" si="40"/>
        <v>8.3333333333333339</v>
      </c>
      <c r="U69" s="99" t="s">
        <v>445</v>
      </c>
      <c r="V69" s="124">
        <f t="shared" si="6"/>
        <v>0</v>
      </c>
      <c r="W69" s="124">
        <f t="shared" si="52"/>
        <v>66.666666666666671</v>
      </c>
      <c r="X69" s="213" t="s">
        <v>404</v>
      </c>
      <c r="Y69" s="200" t="str">
        <f>'MRGestion III cuatri 2025'!AB72</f>
        <v>Fuerte</v>
      </c>
      <c r="Z69" s="99" t="s">
        <v>404</v>
      </c>
      <c r="AA69" s="68" t="str">
        <f t="shared" si="7"/>
        <v>1</v>
      </c>
      <c r="AB69" s="233" t="str">
        <f>'MRGestion III cuatri 2025'!Z72</f>
        <v>Seguimiento OCI a 31 diciembre 2025: Se evidenció acta de seguimiento (28 de noviembre2025) debidamente firmada por los asistentes.
Teniendo en cuenta que no se reporta materialización del riesgo por la 1LD y 2LD el control se califica como efectivo.</v>
      </c>
    </row>
    <row r="70" spans="1:28" ht="204.75" thickBot="1" x14ac:dyDescent="0.25">
      <c r="A70" s="64" t="s">
        <v>98</v>
      </c>
      <c r="B70" s="67" t="s">
        <v>96</v>
      </c>
      <c r="C70" s="67" t="s">
        <v>496</v>
      </c>
      <c r="D70" s="203" t="s">
        <v>99</v>
      </c>
      <c r="E70" s="203" t="s">
        <v>424</v>
      </c>
      <c r="F70" s="203" t="s">
        <v>424</v>
      </c>
      <c r="G70" s="64" t="s">
        <v>176</v>
      </c>
      <c r="H70" s="64">
        <f t="shared" si="20"/>
        <v>15</v>
      </c>
      <c r="I70" s="64" t="s">
        <v>472</v>
      </c>
      <c r="J70" s="64">
        <f t="shared" si="9"/>
        <v>15</v>
      </c>
      <c r="K70" s="64" t="s">
        <v>430</v>
      </c>
      <c r="L70" s="112">
        <f t="shared" si="41"/>
        <v>8.3333333333333339</v>
      </c>
      <c r="M70" s="68" t="s">
        <v>473</v>
      </c>
      <c r="N70" s="112">
        <f t="shared" si="3"/>
        <v>8.3333333333333339</v>
      </c>
      <c r="O70" s="64" t="s">
        <v>362</v>
      </c>
      <c r="P70" s="123">
        <f t="shared" si="4"/>
        <v>8.3333333333333339</v>
      </c>
      <c r="Q70" s="198" t="s">
        <v>361</v>
      </c>
      <c r="R70" s="123">
        <f t="shared" si="5"/>
        <v>8.3333333333333339</v>
      </c>
      <c r="S70" s="68" t="s">
        <v>122</v>
      </c>
      <c r="T70" s="123">
        <f t="shared" si="40"/>
        <v>8.3333333333333339</v>
      </c>
      <c r="U70" s="68" t="s">
        <v>445</v>
      </c>
      <c r="V70" s="123">
        <f t="shared" si="6"/>
        <v>0</v>
      </c>
      <c r="W70" s="123">
        <f t="shared" si="52"/>
        <v>71.666666666666671</v>
      </c>
      <c r="X70" s="213" t="s">
        <v>404</v>
      </c>
      <c r="Y70" s="200" t="str">
        <f>'MRGestion III cuatri 2025'!AB73</f>
        <v>Fuerte</v>
      </c>
      <c r="Z70" s="68" t="s">
        <v>404</v>
      </c>
      <c r="AA70" s="68" t="str">
        <f t="shared" si="7"/>
        <v>1</v>
      </c>
      <c r="AB70" s="233" t="str">
        <f>'MRGestion III cuatri 2025'!Z73</f>
        <v>Seguimiento OCI a 31 Agosto 2025: Se allegan los informes emitidos en el 3er cuatrimestre 2025 y en el ejercicio de la OCI se conoce que en la página web se realizó la publicación de los mismos (https://jbb.gov.co/informe-de-gestion-pqrs/)
Informe estadístico mensual – Agosto 2025 – Publicado 22/09/2025
Informe estadístico mensual – Septiembre 2025 – Publicado 20/10/2025
Informe estadístico mensual – Octubre 2025 – Publicado 20/11/2025
Informe estadístico mensual – Noviembre 2025 – Publicado 22/12/2025
Teniendo en cuenta que no se reporta materialización del riesgo por la 1LD y 2LD el control se califica como efectivo.</v>
      </c>
    </row>
    <row r="71" spans="1:28" ht="156.75" thickBot="1" x14ac:dyDescent="0.25">
      <c r="A71" s="397" t="s">
        <v>100</v>
      </c>
      <c r="B71" s="98" t="s">
        <v>101</v>
      </c>
      <c r="C71" s="98" t="s">
        <v>497</v>
      </c>
      <c r="D71" s="204" t="s">
        <v>102</v>
      </c>
      <c r="E71" s="204" t="s">
        <v>364</v>
      </c>
      <c r="F71" s="204" t="s">
        <v>364</v>
      </c>
      <c r="G71" s="97" t="s">
        <v>198</v>
      </c>
      <c r="H71" s="97">
        <f t="shared" si="20"/>
        <v>10</v>
      </c>
      <c r="I71" s="97" t="s">
        <v>472</v>
      </c>
      <c r="J71" s="97">
        <f t="shared" si="9"/>
        <v>15</v>
      </c>
      <c r="K71" s="97" t="s">
        <v>430</v>
      </c>
      <c r="L71" s="113">
        <f t="shared" si="41"/>
        <v>8.3333333333333339</v>
      </c>
      <c r="M71" s="115" t="s">
        <v>473</v>
      </c>
      <c r="N71" s="113">
        <f t="shared" ref="N71:N77" si="53">IF(M71=$M$1,$N$1,IF(M71=$M$2,$N$2,"error"))</f>
        <v>8.3333333333333339</v>
      </c>
      <c r="O71" s="97" t="s">
        <v>366</v>
      </c>
      <c r="P71" s="124">
        <f t="shared" ref="P71:P77" si="54">IF(O71=$O$3,$P$2,$P$1)</f>
        <v>8.3333333333333339</v>
      </c>
      <c r="Q71" s="110" t="s">
        <v>365</v>
      </c>
      <c r="R71" s="113">
        <f t="shared" ref="R71:R77" si="55">IF(Q71=$Q$3,$R$2,$R$1)</f>
        <v>8.3333333333333339</v>
      </c>
      <c r="S71" s="115" t="s">
        <v>122</v>
      </c>
      <c r="T71" s="113">
        <f t="shared" si="40"/>
        <v>8.3333333333333339</v>
      </c>
      <c r="U71" s="115" t="s">
        <v>435</v>
      </c>
      <c r="V71" s="113">
        <f t="shared" si="6"/>
        <v>8.3333333333333339</v>
      </c>
      <c r="W71" s="124">
        <f t="shared" si="52"/>
        <v>75</v>
      </c>
      <c r="X71" s="214" t="s">
        <v>404</v>
      </c>
      <c r="Y71" s="201" t="str">
        <f>'MRGestion III cuatri 2025'!AB74</f>
        <v>Fuerte</v>
      </c>
      <c r="Z71" s="99" t="s">
        <v>404</v>
      </c>
      <c r="AA71" s="68" t="str">
        <f t="shared" si="7"/>
        <v>1</v>
      </c>
      <c r="AB71" s="233" t="str">
        <f>'MRGestion III cuatri 2025'!Z74</f>
        <v>Seguimiento OCI a 31  diciembre 2025: Se allegó el "GP_ Seguridad_Inicio___MFA_CII", reporte del sistema en el que técnicamente se soporta la activación del control. 
Teniendo en cuenta que no se reporta materialización del riesgo por la 1LD y 2LD el control se califica como efectivo.</v>
      </c>
    </row>
    <row r="72" spans="1:28" ht="156.75" thickBot="1" x14ac:dyDescent="0.25">
      <c r="A72" s="398"/>
      <c r="B72" s="98" t="s">
        <v>101</v>
      </c>
      <c r="C72" s="98" t="s">
        <v>497</v>
      </c>
      <c r="D72" s="204" t="s">
        <v>102</v>
      </c>
      <c r="E72" s="204" t="s">
        <v>368</v>
      </c>
      <c r="F72" s="204" t="s">
        <v>368</v>
      </c>
      <c r="G72" s="97" t="s">
        <v>198</v>
      </c>
      <c r="H72" s="97">
        <f t="shared" si="20"/>
        <v>10</v>
      </c>
      <c r="I72" s="97" t="s">
        <v>472</v>
      </c>
      <c r="J72" s="97">
        <f t="shared" ref="J72:J77" si="56">IF(I72=$I$1,$J$1,IF(I72=$I$2,$J$2,"error"))</f>
        <v>15</v>
      </c>
      <c r="K72" s="97" t="s">
        <v>430</v>
      </c>
      <c r="L72" s="113">
        <f t="shared" si="41"/>
        <v>8.3333333333333339</v>
      </c>
      <c r="M72" s="99" t="s">
        <v>473</v>
      </c>
      <c r="N72" s="113">
        <f t="shared" si="53"/>
        <v>8.3333333333333339</v>
      </c>
      <c r="O72" s="97" t="s">
        <v>498</v>
      </c>
      <c r="P72" s="124">
        <f t="shared" si="54"/>
        <v>8.3333333333333339</v>
      </c>
      <c r="Q72" s="110" t="s">
        <v>365</v>
      </c>
      <c r="R72" s="124">
        <f t="shared" si="55"/>
        <v>8.3333333333333339</v>
      </c>
      <c r="S72" s="99" t="s">
        <v>122</v>
      </c>
      <c r="T72" s="124">
        <f t="shared" si="40"/>
        <v>8.3333333333333339</v>
      </c>
      <c r="U72" s="99" t="s">
        <v>435</v>
      </c>
      <c r="V72" s="124">
        <f t="shared" si="6"/>
        <v>8.3333333333333339</v>
      </c>
      <c r="W72" s="124">
        <f t="shared" si="52"/>
        <v>75</v>
      </c>
      <c r="X72" s="213" t="s">
        <v>404</v>
      </c>
      <c r="Y72" s="201" t="str">
        <f>'MRGestion III cuatri 2025'!AB75</f>
        <v>Fuerte</v>
      </c>
      <c r="Z72" s="99" t="s">
        <v>404</v>
      </c>
      <c r="AA72" s="68" t="str">
        <f t="shared" ref="AA72:AA77" si="57">IF(Z72="Débil","1",IF(Z72="Moderado","3",IF(Z72="Fuerte","5","error")))</f>
        <v>1</v>
      </c>
      <c r="AB72" s="233" t="str">
        <f>'MRGestion III cuatri 2025'!Z75</f>
        <v>Seguimiento OCI a 31 diciembre 2025: Se observó el reporte "Reporte de Políticas y Bloqueos en el Firewall_CII" generados por el sistema.
Teniendo en cuenta que no se reporta materialización del riesgo por la 1LD y 2LD el control se califica como efectivo.</v>
      </c>
    </row>
    <row r="73" spans="1:28" ht="192.75" thickBot="1" x14ac:dyDescent="0.25">
      <c r="A73" s="398"/>
      <c r="B73" s="98" t="s">
        <v>101</v>
      </c>
      <c r="C73" s="98" t="s">
        <v>497</v>
      </c>
      <c r="D73" s="204" t="s">
        <v>102</v>
      </c>
      <c r="E73" s="204" t="s">
        <v>370</v>
      </c>
      <c r="F73" s="204" t="s">
        <v>370</v>
      </c>
      <c r="G73" s="97" t="s">
        <v>185</v>
      </c>
      <c r="H73" s="97">
        <f t="shared" si="20"/>
        <v>25</v>
      </c>
      <c r="I73" s="97" t="s">
        <v>472</v>
      </c>
      <c r="J73" s="97">
        <f t="shared" si="56"/>
        <v>15</v>
      </c>
      <c r="K73" s="97" t="s">
        <v>430</v>
      </c>
      <c r="L73" s="113">
        <f t="shared" si="41"/>
        <v>8.3333333333333339</v>
      </c>
      <c r="M73" s="115" t="s">
        <v>473</v>
      </c>
      <c r="N73" s="113">
        <f t="shared" si="53"/>
        <v>8.3333333333333339</v>
      </c>
      <c r="O73" s="97" t="s">
        <v>372</v>
      </c>
      <c r="P73" s="124">
        <f t="shared" si="54"/>
        <v>8.3333333333333339</v>
      </c>
      <c r="Q73" s="110" t="s">
        <v>371</v>
      </c>
      <c r="R73" s="113">
        <f t="shared" si="55"/>
        <v>8.3333333333333339</v>
      </c>
      <c r="S73" s="115" t="s">
        <v>122</v>
      </c>
      <c r="T73" s="113">
        <f t="shared" si="40"/>
        <v>8.3333333333333339</v>
      </c>
      <c r="U73" s="115" t="s">
        <v>435</v>
      </c>
      <c r="V73" s="113">
        <f t="shared" ref="V73:V77" si="58">IF(U73=$U$1,$V$1,IF(U73=$U$2,$V$2,"error"))</f>
        <v>8.3333333333333339</v>
      </c>
      <c r="W73" s="124">
        <f t="shared" si="52"/>
        <v>89.999999999999986</v>
      </c>
      <c r="X73" s="115" t="s">
        <v>396</v>
      </c>
      <c r="Y73" s="201" t="str">
        <f>'MRGestion III cuatri 2025'!AB76</f>
        <v>Fuerte</v>
      </c>
      <c r="Z73" s="99" t="s">
        <v>396</v>
      </c>
      <c r="AA73" s="68" t="str">
        <f t="shared" si="57"/>
        <v>3</v>
      </c>
      <c r="AB73" s="233" t="str">
        <f>'MRGestion III cuatri 2025'!Z76</f>
        <v>Seguimiento OCI a 31  diciembre 2025: Se observó la matriz "Lista_USer_Dominio_CII" con el listado de usuarios.
No se reporta materialización del riesgo por la 1LD y 2LD el control se califica como efectivo.</v>
      </c>
    </row>
    <row r="74" spans="1:28" ht="180.75" thickBot="1" x14ac:dyDescent="0.25">
      <c r="A74" s="399"/>
      <c r="B74" s="98" t="s">
        <v>101</v>
      </c>
      <c r="C74" s="98" t="s">
        <v>497</v>
      </c>
      <c r="D74" s="204" t="s">
        <v>102</v>
      </c>
      <c r="E74" s="204" t="s">
        <v>373</v>
      </c>
      <c r="F74" s="204" t="s">
        <v>373</v>
      </c>
      <c r="G74" s="97" t="s">
        <v>185</v>
      </c>
      <c r="H74" s="97">
        <f t="shared" si="20"/>
        <v>25</v>
      </c>
      <c r="I74" s="97" t="s">
        <v>472</v>
      </c>
      <c r="J74" s="97">
        <f t="shared" si="56"/>
        <v>15</v>
      </c>
      <c r="K74" s="97" t="s">
        <v>430</v>
      </c>
      <c r="L74" s="113">
        <f t="shared" si="41"/>
        <v>8.3333333333333339</v>
      </c>
      <c r="M74" s="115" t="s">
        <v>473</v>
      </c>
      <c r="N74" s="113">
        <f t="shared" si="53"/>
        <v>8.3333333333333339</v>
      </c>
      <c r="O74" s="97" t="s">
        <v>374</v>
      </c>
      <c r="P74" s="124">
        <f t="shared" si="54"/>
        <v>8.3333333333333339</v>
      </c>
      <c r="Q74" s="110" t="s">
        <v>371</v>
      </c>
      <c r="R74" s="113">
        <f t="shared" si="55"/>
        <v>8.3333333333333339</v>
      </c>
      <c r="S74" s="115" t="s">
        <v>122</v>
      </c>
      <c r="T74" s="113">
        <f t="shared" si="40"/>
        <v>8.3333333333333339</v>
      </c>
      <c r="U74" s="115" t="s">
        <v>435</v>
      </c>
      <c r="V74" s="113">
        <f t="shared" si="58"/>
        <v>8.3333333333333339</v>
      </c>
      <c r="W74" s="124">
        <f t="shared" si="52"/>
        <v>89.999999999999986</v>
      </c>
      <c r="X74" s="115" t="s">
        <v>396</v>
      </c>
      <c r="Y74" s="201" t="str">
        <f>'MRGestion III cuatri 2025'!AB77</f>
        <v>Fuerte</v>
      </c>
      <c r="Z74" s="99" t="s">
        <v>396</v>
      </c>
      <c r="AA74" s="68" t="str">
        <f t="shared" si="57"/>
        <v>3</v>
      </c>
      <c r="AB74" s="233" t="str">
        <f>'MRGestion III cuatri 2025'!Z77</f>
        <v xml:space="preserve"> Seguimiento OCI a 31  diciembre 2025: Se observó archivo "Lista_Blanca_CII" en el que se relacionan los sitios permitidos y no permitidos para navegar al interior de la entidad. No obstante se recomienda allegar este archivo en un formato EXCEL.
Teniendo en cuenta que no se reporta materialización del riesgo por la 1LD y 2LD el control se califica como efectivo.</v>
      </c>
    </row>
    <row r="75" spans="1:28" ht="192.75" thickBot="1" x14ac:dyDescent="0.25">
      <c r="A75" s="64" t="s">
        <v>104</v>
      </c>
      <c r="B75" s="67" t="s">
        <v>101</v>
      </c>
      <c r="C75" s="67" t="s">
        <v>375</v>
      </c>
      <c r="D75" s="203" t="s">
        <v>376</v>
      </c>
      <c r="E75" s="203" t="s">
        <v>377</v>
      </c>
      <c r="F75" s="203" t="s">
        <v>377</v>
      </c>
      <c r="G75" s="64" t="s">
        <v>185</v>
      </c>
      <c r="H75" s="64">
        <f t="shared" si="20"/>
        <v>25</v>
      </c>
      <c r="I75" s="64" t="s">
        <v>472</v>
      </c>
      <c r="J75" s="64">
        <f t="shared" si="56"/>
        <v>15</v>
      </c>
      <c r="K75" s="64" t="s">
        <v>430</v>
      </c>
      <c r="L75" s="112">
        <f t="shared" si="41"/>
        <v>8.3333333333333339</v>
      </c>
      <c r="M75" s="114" t="s">
        <v>473</v>
      </c>
      <c r="N75" s="112">
        <f t="shared" si="53"/>
        <v>8.3333333333333339</v>
      </c>
      <c r="O75" s="64" t="s">
        <v>379</v>
      </c>
      <c r="P75" s="123">
        <f t="shared" si="54"/>
        <v>8.3333333333333339</v>
      </c>
      <c r="Q75" s="198" t="s">
        <v>378</v>
      </c>
      <c r="R75" s="112">
        <f t="shared" si="55"/>
        <v>8.3333333333333339</v>
      </c>
      <c r="S75" s="114" t="s">
        <v>122</v>
      </c>
      <c r="T75" s="112">
        <f t="shared" si="40"/>
        <v>8.3333333333333339</v>
      </c>
      <c r="U75" s="114" t="s">
        <v>435</v>
      </c>
      <c r="V75" s="112">
        <f t="shared" si="58"/>
        <v>8.3333333333333339</v>
      </c>
      <c r="W75" s="123">
        <f t="shared" si="52"/>
        <v>89.999999999999986</v>
      </c>
      <c r="X75" s="114" t="s">
        <v>396</v>
      </c>
      <c r="Y75" s="237" t="str">
        <f>'MRGestion III cuatri 2025'!AB78</f>
        <v>Fuerte</v>
      </c>
      <c r="Z75" s="68" t="s">
        <v>396</v>
      </c>
      <c r="AA75" s="68" t="str">
        <f t="shared" si="57"/>
        <v>3</v>
      </c>
      <c r="AB75" s="233" t="str">
        <f>'MRGestion III cuatri 2025'!Z78</f>
        <v xml:space="preserve"> Seguimiento OCI a 31 diciembre 2025: Se observó el documento "Lista-MAC-Permitidas_CII" en el que se relacionan los dispositivos autorizados a cierre del I Cuatrimestre 2025.
Teniendo en cuenta que no se reporta materialización del riesgo por la 1LD y 2LD el control se califica como efectivo.</v>
      </c>
    </row>
    <row r="76" spans="1:28" ht="60.75" thickBot="1" x14ac:dyDescent="0.25">
      <c r="A76" s="89" t="s">
        <v>117</v>
      </c>
      <c r="B76" s="65" t="s">
        <v>101</v>
      </c>
      <c r="C76" s="65" t="s">
        <v>380</v>
      </c>
      <c r="D76" s="89" t="s">
        <v>492</v>
      </c>
      <c r="E76" s="89"/>
      <c r="F76" s="89"/>
      <c r="G76" s="89" t="s">
        <v>492</v>
      </c>
      <c r="H76" s="89" t="s">
        <v>492</v>
      </c>
      <c r="I76" s="89" t="s">
        <v>492</v>
      </c>
      <c r="J76" s="89" t="s">
        <v>492</v>
      </c>
      <c r="K76" s="89" t="s">
        <v>492</v>
      </c>
      <c r="L76" s="89" t="s">
        <v>492</v>
      </c>
      <c r="M76" s="89" t="s">
        <v>492</v>
      </c>
      <c r="N76" s="89" t="s">
        <v>492</v>
      </c>
      <c r="O76" s="89" t="s">
        <v>492</v>
      </c>
      <c r="P76" s="89" t="s">
        <v>492</v>
      </c>
      <c r="Q76" s="89" t="s">
        <v>492</v>
      </c>
      <c r="R76" s="89" t="s">
        <v>492</v>
      </c>
      <c r="S76" s="89" t="s">
        <v>492</v>
      </c>
      <c r="T76" s="89">
        <f t="shared" si="40"/>
        <v>8.3333333333333339</v>
      </c>
      <c r="U76" s="89" t="s">
        <v>492</v>
      </c>
      <c r="V76" s="89" t="s">
        <v>492</v>
      </c>
      <c r="W76" s="89" t="s">
        <v>492</v>
      </c>
      <c r="X76" s="89" t="s">
        <v>492</v>
      </c>
      <c r="Y76" s="234">
        <f>'MRGestion III cuatri 2025'!AB79</f>
        <v>0</v>
      </c>
      <c r="Z76" s="211" t="s">
        <v>492</v>
      </c>
      <c r="AA76" s="68" t="str">
        <f t="shared" si="57"/>
        <v>error</v>
      </c>
      <c r="AB76" s="233">
        <f>'MRGestion III cuatri 2025'!Z79</f>
        <v>0</v>
      </c>
    </row>
    <row r="77" spans="1:28" ht="408.75" customHeight="1" thickBot="1" x14ac:dyDescent="0.25">
      <c r="A77" s="97" t="s">
        <v>106</v>
      </c>
      <c r="B77" s="98" t="s">
        <v>107</v>
      </c>
      <c r="C77" s="98" t="s">
        <v>385</v>
      </c>
      <c r="D77" s="204" t="s">
        <v>386</v>
      </c>
      <c r="E77" s="204" t="s">
        <v>387</v>
      </c>
      <c r="F77" s="204" t="s">
        <v>387</v>
      </c>
      <c r="G77" s="97" t="s">
        <v>185</v>
      </c>
      <c r="H77" s="97">
        <f t="shared" si="20"/>
        <v>25</v>
      </c>
      <c r="I77" s="99" t="s">
        <v>472</v>
      </c>
      <c r="J77" s="99">
        <f t="shared" si="56"/>
        <v>15</v>
      </c>
      <c r="K77" s="99" t="s">
        <v>430</v>
      </c>
      <c r="L77" s="113">
        <f t="shared" si="41"/>
        <v>8.3333333333333339</v>
      </c>
      <c r="M77" s="115" t="s">
        <v>473</v>
      </c>
      <c r="N77" s="124">
        <f t="shared" si="53"/>
        <v>8.3333333333333339</v>
      </c>
      <c r="O77" s="97" t="s">
        <v>499</v>
      </c>
      <c r="P77" s="124">
        <f t="shared" si="54"/>
        <v>8.3333333333333339</v>
      </c>
      <c r="Q77" s="110" t="s">
        <v>388</v>
      </c>
      <c r="R77" s="113">
        <f t="shared" si="55"/>
        <v>8.3333333333333339</v>
      </c>
      <c r="S77" s="115" t="s">
        <v>122</v>
      </c>
      <c r="T77" s="113">
        <f t="shared" si="40"/>
        <v>8.3333333333333339</v>
      </c>
      <c r="U77" s="115" t="s">
        <v>435</v>
      </c>
      <c r="V77" s="113">
        <f t="shared" si="58"/>
        <v>8.3333333333333339</v>
      </c>
      <c r="W77" s="124">
        <f>H77+J77+L77+N77+P77+R77+T77+V77</f>
        <v>89.999999999999986</v>
      </c>
      <c r="X77" s="115" t="s">
        <v>396</v>
      </c>
      <c r="Y77" s="201" t="str">
        <f>'MRGestion III cuatri 2025'!AB80</f>
        <v>Fuerte</v>
      </c>
      <c r="Z77" s="99" t="s">
        <v>396</v>
      </c>
      <c r="AA77" s="68" t="str">
        <f t="shared" si="57"/>
        <v>3</v>
      </c>
      <c r="AB77" s="233" t="str">
        <f>'MRGestion III cuatri 2025'!Z80</f>
        <v>Seguimiento OCI a 31 Agosto 2025: Se evidenció el correo enviado (7 de enero 2026) a la jefatura de la OAP de asunto "Informe de incidentes y vulnerabilidades de seguridad digital en JBJCM III cuatrimestre 2025", el monitorio de la 2LD indica "No se realiza el cargue del anexo debido a que en el informe se presentan los incidentes y vulnerabilidades detectados en la entidad, lo cual puede representar un riesgo dado que el repositorio es de consuita publica, er su reemplazo se recibe el pantallazo del documento."
Teniendo en cuenta que no se reporta materialización del riesgo por la 1LD y 2LD el control se califica como efectivo.</v>
      </c>
    </row>
  </sheetData>
  <autoFilter ref="A5:AA77" xr:uid="{00000000-0001-0000-0200-000000000000}"/>
  <mergeCells count="34">
    <mergeCell ref="A71:A74"/>
    <mergeCell ref="A28:A29"/>
    <mergeCell ref="A62:A63"/>
    <mergeCell ref="A52:A53"/>
    <mergeCell ref="A54:A55"/>
    <mergeCell ref="A57:A58"/>
    <mergeCell ref="A59:A61"/>
    <mergeCell ref="A67:A68"/>
    <mergeCell ref="A32:A33"/>
    <mergeCell ref="A34:A35"/>
    <mergeCell ref="A40:A41"/>
    <mergeCell ref="A37:A39"/>
    <mergeCell ref="A64:A65"/>
    <mergeCell ref="A19:A20"/>
    <mergeCell ref="A23:A25"/>
    <mergeCell ref="A26:A27"/>
    <mergeCell ref="A6:A7"/>
    <mergeCell ref="A4:D4"/>
    <mergeCell ref="A3:D3"/>
    <mergeCell ref="A2:D2"/>
    <mergeCell ref="A1:D1"/>
    <mergeCell ref="A43:A44"/>
    <mergeCell ref="AA4:AA5"/>
    <mergeCell ref="W4:X4"/>
    <mergeCell ref="W1:X1"/>
    <mergeCell ref="W2:X2"/>
    <mergeCell ref="W3:X3"/>
    <mergeCell ref="A16:A18"/>
    <mergeCell ref="A30:A31"/>
    <mergeCell ref="Z4:Z5"/>
    <mergeCell ref="A8:A10"/>
    <mergeCell ref="A11:A12"/>
    <mergeCell ref="A13:A14"/>
    <mergeCell ref="Y4:Y5"/>
  </mergeCells>
  <conditionalFormatting sqref="E8:F8">
    <cfRule type="duplicateValues" dxfId="0" priority="2"/>
  </conditionalFormatting>
  <pageMargins left="0.7" right="0.7" top="0.75" bottom="0.75" header="0.3" footer="0.3"/>
  <pageSetup paperSize="9" orientation="portrait" horizontalDpi="1200" verticalDpi="120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d808bf8-b12c-4c9a-b174-7688682ac2a2" xsi:nil="true"/>
    <lcf76f155ced4ddcb4097134ff3c332f xmlns="1227b79c-8e37-497c-93c6-a03840f1ac76">
      <Terms xmlns="http://schemas.microsoft.com/office/infopath/2007/PartnerControls"/>
    </lcf76f155ced4ddcb4097134ff3c332f>
    <SharedWithUsers xmlns="4d808bf8-b12c-4c9a-b174-7688682ac2a2">
      <UserInfo>
        <DisplayName/>
        <AccountId xsi:nil="true"/>
        <AccountType/>
      </UserInfo>
    </SharedWithUsers>
    <MediaLengthInSeconds xmlns="1227b79c-8e37-497c-93c6-a03840f1ac7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9D365F68CFDE84C9A0D6313621AA1CA" ma:contentTypeVersion="17" ma:contentTypeDescription="Crear nuevo documento." ma:contentTypeScope="" ma:versionID="924064ccf8846557b3f7fcff575d7c55">
  <xsd:schema xmlns:xsd="http://www.w3.org/2001/XMLSchema" xmlns:xs="http://www.w3.org/2001/XMLSchema" xmlns:p="http://schemas.microsoft.com/office/2006/metadata/properties" xmlns:ns2="4d808bf8-b12c-4c9a-b174-7688682ac2a2" xmlns:ns3="1227b79c-8e37-497c-93c6-a03840f1ac76" targetNamespace="http://schemas.microsoft.com/office/2006/metadata/properties" ma:root="true" ma:fieldsID="557b05b716cab00c770f285e37631631" ns2:_="" ns3:_="">
    <xsd:import namespace="4d808bf8-b12c-4c9a-b174-7688682ac2a2"/>
    <xsd:import namespace="1227b79c-8e37-497c-93c6-a03840f1ac76"/>
    <xsd:element name="properties">
      <xsd:complexType>
        <xsd:sequence>
          <xsd:element name="documentManagement">
            <xsd:complexType>
              <xsd:all>
                <xsd:element ref="ns2:TaxCatchAll" minOccurs="0"/>
                <xsd:element ref="ns3:MediaServiceMetadata" minOccurs="0"/>
                <xsd:element ref="ns3:MediaServiceFastMetadata" minOccurs="0"/>
                <xsd:element ref="ns3:MediaServiceOCR" minOccurs="0"/>
                <xsd:element ref="ns3:MediaServiceGenerationTime" minOccurs="0"/>
                <xsd:element ref="ns3:MediaServiceEventHashCode" minOccurs="0"/>
                <xsd:element ref="ns3:lcf76f155ced4ddcb4097134ff3c332f" minOccurs="0"/>
                <xsd:element ref="ns3:MediaServiceDateTaken" minOccurs="0"/>
                <xsd:element ref="ns3:MediaServiceLocation" minOccurs="0"/>
                <xsd:element ref="ns3:MediaLengthInSeconds" minOccurs="0"/>
                <xsd:element ref="ns2:SharedWithUsers" minOccurs="0"/>
                <xsd:element ref="ns2:SharedWithDetail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808bf8-b12c-4c9a-b174-7688682ac2a2"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0bef6038-d64d-4f36-8e06-7169f14da061}" ma:internalName="TaxCatchAll" ma:showField="CatchAllData" ma:web="4d808bf8-b12c-4c9a-b174-7688682ac2a2">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227b79c-8e37-497c-93c6-a03840f1ac76"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2fe21213-fe70-40ed-b3c9-d592fa6670b3"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30557C6-97B5-4CC7-944F-320FA581B51C}">
  <ds:schemaRefs>
    <ds:schemaRef ds:uri="http://schemas.microsoft.com/office/2006/metadata/properties"/>
    <ds:schemaRef ds:uri="http://schemas.microsoft.com/office/infopath/2007/PartnerControls"/>
    <ds:schemaRef ds:uri="4d808bf8-b12c-4c9a-b174-7688682ac2a2"/>
    <ds:schemaRef ds:uri="1227b79c-8e37-497c-93c6-a03840f1ac76"/>
  </ds:schemaRefs>
</ds:datastoreItem>
</file>

<file path=customXml/itemProps2.xml><?xml version="1.0" encoding="utf-8"?>
<ds:datastoreItem xmlns:ds="http://schemas.openxmlformats.org/officeDocument/2006/customXml" ds:itemID="{2C9A365D-C41E-4934-AD70-469C782375CE}">
  <ds:schemaRefs>
    <ds:schemaRef ds:uri="http://schemas.microsoft.com/sharepoint/v3/contenttype/forms"/>
  </ds:schemaRefs>
</ds:datastoreItem>
</file>

<file path=customXml/itemProps3.xml><?xml version="1.0" encoding="utf-8"?>
<ds:datastoreItem xmlns:ds="http://schemas.openxmlformats.org/officeDocument/2006/customXml" ds:itemID="{70DBA505-40A5-4B5D-ABB0-49FD9669E1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808bf8-b12c-4c9a-b174-7688682ac2a2"/>
    <ds:schemaRef ds:uri="1227b79c-8e37-497c-93c6-a03840f1ac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Clasificación Riesgo</vt:lpstr>
      <vt:lpstr>MRGestion III cuatri 2025</vt:lpstr>
      <vt:lpstr>Eval. Diseño y Ejec MRG</vt:lpstr>
      <vt:lpstr>'Eval. Diseño y Ejec MRG'!Área_de_impresión</vt:lpstr>
      <vt:lpstr>'MRGestion III cuatri 2025'!Área_de_impresión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 de Windows</dc:creator>
  <cp:keywords/>
  <dc:description/>
  <cp:lastModifiedBy>Andrea del Pilar Alejo Ruiz</cp:lastModifiedBy>
  <cp:revision/>
  <dcterms:created xsi:type="dcterms:W3CDTF">2021-01-11T05:19:32Z</dcterms:created>
  <dcterms:modified xsi:type="dcterms:W3CDTF">2026-02-26T18:17:58Z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0x010100E9D365F68CFDE84C9A0D6313621AA1CA</vt:lpwstr>
  </property>
  <property fmtid="{D5CDD505-2E9C-101B-9397-08002B2CF9AE}" pid="3" name="MSIP_Label_a8c77b82-310c-4d25-bb27-8388765b9035_Enabled">
    <vt:lpwstr>true</vt:lpwstr>
  </property>
  <property fmtid="{D5CDD505-2E9C-101B-9397-08002B2CF9AE}" pid="4" name="MSIP_Label_a8c77b82-310c-4d25-bb27-8388765b9035_SetDate">
    <vt:lpwstr>2022-04-12T15:40:45Z</vt:lpwstr>
  </property>
  <property fmtid="{D5CDD505-2E9C-101B-9397-08002B2CF9AE}" pid="5" name="MSIP_Label_a8c77b82-310c-4d25-bb27-8388765b9035_Method">
    <vt:lpwstr>Privileged</vt:lpwstr>
  </property>
  <property fmtid="{D5CDD505-2E9C-101B-9397-08002B2CF9AE}" pid="6" name="MSIP_Label_a8c77b82-310c-4d25-bb27-8388765b9035_Name">
    <vt:lpwstr>Interno-JBB</vt:lpwstr>
  </property>
  <property fmtid="{D5CDD505-2E9C-101B-9397-08002B2CF9AE}" pid="7" name="MSIP_Label_a8c77b82-310c-4d25-bb27-8388765b9035_SiteId">
    <vt:lpwstr>22c782c0-6fc3-4b97-9674-1acbf8e98ba4</vt:lpwstr>
  </property>
  <property fmtid="{D5CDD505-2E9C-101B-9397-08002B2CF9AE}" pid="8" name="MSIP_Label_a8c77b82-310c-4d25-bb27-8388765b9035_ActionId">
    <vt:lpwstr>b07cad29-1a91-4156-bfd3-e4ed0783fbde</vt:lpwstr>
  </property>
  <property fmtid="{D5CDD505-2E9C-101B-9397-08002B2CF9AE}" pid="9" name="MSIP_Label_a8c77b82-310c-4d25-bb27-8388765b9035_ContentBits">
    <vt:lpwstr>0</vt:lpwstr>
  </property>
  <property fmtid="{D5CDD505-2E9C-101B-9397-08002B2CF9AE}" pid="10" name="MediaServiceImageTags">
    <vt:lpwstr/>
  </property>
  <property fmtid="{D5CDD505-2E9C-101B-9397-08002B2CF9AE}" pid="11" name="Order">
    <vt:r8>21512900</vt:r8>
  </property>
  <property fmtid="{D5CDD505-2E9C-101B-9397-08002B2CF9AE}" pid="12" name="xd_Signature">
    <vt:bool>false</vt:bool>
  </property>
  <property fmtid="{D5CDD505-2E9C-101B-9397-08002B2CF9AE}" pid="13" name="xd_ProgID">
    <vt:lpwstr/>
  </property>
  <property fmtid="{D5CDD505-2E9C-101B-9397-08002B2CF9AE}" pid="14" name="ComplianceAssetId">
    <vt:lpwstr/>
  </property>
  <property fmtid="{D5CDD505-2E9C-101B-9397-08002B2CF9AE}" pid="15" name="TemplateUrl">
    <vt:lpwstr/>
  </property>
  <property fmtid="{D5CDD505-2E9C-101B-9397-08002B2CF9AE}" pid="16" name="_ExtendedDescription">
    <vt:lpwstr/>
  </property>
  <property fmtid="{D5CDD505-2E9C-101B-9397-08002B2CF9AE}" pid="17" name="TriggerFlowInfo">
    <vt:lpwstr/>
  </property>
</Properties>
</file>